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650" activeTab="0"/>
  </bookViews>
  <sheets>
    <sheet name="resumen" sheetId="1" r:id="rId1"/>
    <sheet name="Justificación" sheetId="2" r:id="rId2"/>
    <sheet name="Declaración Responsable" sheetId="3" r:id="rId3"/>
    <sheet name="Certificación mano de obra" sheetId="4" r:id="rId4"/>
    <sheet name="Certificación Aportacion Entida" sheetId="5" r:id="rId5"/>
  </sheets>
  <definedNames>
    <definedName name="_xlnm.Print_Area" localSheetId="4">'Certificación Aportacion Entida'!$A$1:$I$29</definedName>
    <definedName name="_xlnm.Print_Area" localSheetId="3">'Certificación mano de obra'!$A$1:$I$35</definedName>
    <definedName name="_xlnm.Print_Area" localSheetId="2">'Declaración Responsable'!$A$1:$I$33</definedName>
    <definedName name="_xlnm.Print_Area" localSheetId="1">'Justificación'!$A$1:$S$37</definedName>
    <definedName name="_xlnm.Print_Area" localSheetId="0">'resumen'!$A$1:$I$43</definedName>
  </definedNames>
  <calcPr fullCalcOnLoad="1"/>
</workbook>
</file>

<file path=xl/comments2.xml><?xml version="1.0" encoding="utf-8"?>
<comments xmlns="http://schemas.openxmlformats.org/spreadsheetml/2006/main">
  <authors>
    <author>Paco</author>
  </authors>
  <commentList>
    <comment ref="N7" authorId="0">
      <text>
        <r>
          <rPr>
            <b/>
            <sz val="9"/>
            <rFont val="Tahoma"/>
            <family val="2"/>
          </rPr>
          <t>Indicar el % sobre el modulo correspondiente (que corresponderá con el indicado en la solicitud de subvención, 100, 80……)</t>
        </r>
      </text>
    </comment>
  </commentList>
</comments>
</file>

<file path=xl/sharedStrings.xml><?xml version="1.0" encoding="utf-8"?>
<sst xmlns="http://schemas.openxmlformats.org/spreadsheetml/2006/main" count="156" uniqueCount="113">
  <si>
    <t>DNI</t>
  </si>
  <si>
    <t>NOMBRE Y APELLIDOS</t>
  </si>
  <si>
    <t>% JORNADA</t>
  </si>
  <si>
    <t>FECHA INICIO</t>
  </si>
  <si>
    <t>FECHA FINALIZACIÓN</t>
  </si>
  <si>
    <t>GASTO ELEGIBLE</t>
  </si>
  <si>
    <t>TIPO CONTRATO (CODIGO)</t>
  </si>
  <si>
    <t>ENTIDAD:</t>
  </si>
  <si>
    <t>Nº EXPEDIENTE:</t>
  </si>
  <si>
    <t>CATEGORÍA</t>
  </si>
  <si>
    <t>Peón</t>
  </si>
  <si>
    <t>Peón Especializado</t>
  </si>
  <si>
    <t>Ayudante</t>
  </si>
  <si>
    <t>Oficial 3ª</t>
  </si>
  <si>
    <t>Oficial 2ª</t>
  </si>
  <si>
    <t>Oficial 1ª</t>
  </si>
  <si>
    <t>Auxiliar</t>
  </si>
  <si>
    <t>Conserje</t>
  </si>
  <si>
    <t>Administrativo</t>
  </si>
  <si>
    <t>Capataz</t>
  </si>
  <si>
    <t>Otros</t>
  </si>
  <si>
    <t>Técnico Superior</t>
  </si>
  <si>
    <t>Técnico medio</t>
  </si>
  <si>
    <t>Nombre de la entidad beneficiaria</t>
  </si>
  <si>
    <t>CIF</t>
  </si>
  <si>
    <t>Línea de actuación</t>
  </si>
  <si>
    <t>Denominación de la obra o servicio</t>
  </si>
  <si>
    <t>Fecha inicio</t>
  </si>
  <si>
    <t>Fecha finalización</t>
  </si>
  <si>
    <t>Importe concedido</t>
  </si>
  <si>
    <t>Importe anticipado</t>
  </si>
  <si>
    <t>Referencia de autoliquidación ingresada</t>
  </si>
  <si>
    <t>Importe de autoliquidación ingresada</t>
  </si>
  <si>
    <t>gastos imputados</t>
  </si>
  <si>
    <t>Fdo:</t>
  </si>
  <si>
    <t>Nombre y apellidos del técnico responsable</t>
  </si>
  <si>
    <t>Cargo del Técnico Responsable</t>
  </si>
  <si>
    <t>Vº Bº</t>
  </si>
  <si>
    <t>El Alcalde/sa-Presidenete/a</t>
  </si>
  <si>
    <t>MODULO</t>
  </si>
  <si>
    <t>%</t>
  </si>
  <si>
    <t>MESES</t>
  </si>
  <si>
    <t>IMPORTE</t>
  </si>
  <si>
    <t>IMPORTE APLICADO</t>
  </si>
  <si>
    <t>Firmado electronicamente</t>
  </si>
  <si>
    <t>Firmado electrónicamente</t>
  </si>
  <si>
    <t>En ………. a _____________________</t>
  </si>
  <si>
    <t>A</t>
  </si>
  <si>
    <t>B</t>
  </si>
  <si>
    <t>C</t>
  </si>
  <si>
    <t>Administración Pública y personal de trabajo de oficina</t>
  </si>
  <si>
    <t>Personal de oficios en instalaciones y reparaciones en edificios, obras y trabajos de construcción en general. Personal de limpieza en general y otros trabajos realizados en la vía pública</t>
  </si>
  <si>
    <t>ACTIVIDAD</t>
  </si>
  <si>
    <t>TIPO</t>
  </si>
  <si>
    <t>Grupo cotización</t>
  </si>
  <si>
    <t>D./Dª</t>
  </si>
  <si>
    <t xml:space="preserve">como  </t>
  </si>
  <si>
    <t>Alcalde-Presidente</t>
  </si>
  <si>
    <t>Alcaldesa-Presidenta</t>
  </si>
  <si>
    <t xml:space="preserve">Representante </t>
  </si>
  <si>
    <t xml:space="preserve">de la entidad </t>
  </si>
  <si>
    <t>Fdo.:</t>
  </si>
  <si>
    <t>El FSE invierte en tu futuro</t>
  </si>
  <si>
    <t>con CIF</t>
  </si>
  <si>
    <t>Concejal con competencias delegadas</t>
  </si>
  <si>
    <r>
      <t xml:space="preserve"> se </t>
    </r>
    <r>
      <rPr>
        <b/>
        <sz val="11"/>
        <color indexed="8"/>
        <rFont val="Calibri"/>
        <family val="2"/>
      </rPr>
      <t>compromete</t>
    </r>
    <r>
      <rPr>
        <sz val="11"/>
        <color theme="1"/>
        <rFont val="Calibri"/>
        <family val="2"/>
      </rPr>
      <t xml:space="preserve"> a mantener el archivo de los documentos originales que justifican la subvención </t>
    </r>
  </si>
  <si>
    <t>correspondiente al expediente</t>
  </si>
  <si>
    <t>Concejala con competencias delegadas</t>
  </si>
  <si>
    <t>SI</t>
  </si>
  <si>
    <t>NO</t>
  </si>
  <si>
    <t>y que entidad para la acción subvencionada</t>
  </si>
  <si>
    <t>En el caso de marcar "SI", deberá adjuntrse un detalle de los otros ingresos o subvenciones que hayan financiado la acción subvencionada con indicación del importe y su procedencia.</t>
  </si>
  <si>
    <t>Fecha ingreso</t>
  </si>
  <si>
    <t>A reintegrar (pendiente de reintegrar) -------&gt;</t>
  </si>
  <si>
    <t>A devolver  a la entidad (cobro indebido) ----&gt;</t>
  </si>
  <si>
    <t>Importe a reintegrar -----------------------------&gt;</t>
  </si>
  <si>
    <t>ha recibido ayudas por otras Administraciones</t>
  </si>
  <si>
    <t>Públicas o Entes Públicos o privados, nacionales o internacionales</t>
  </si>
  <si>
    <t>DECLARACION RESPONSABLE</t>
  </si>
  <si>
    <t>Pendiente de liquidar ---------------------------&gt;</t>
  </si>
  <si>
    <t>Total Gasto elegible ------------------------------&gt;</t>
  </si>
  <si>
    <t>Cuenta justificativa del expediente:</t>
  </si>
  <si>
    <t>EMPLEO PUBLICO LOCAL (FSE)</t>
  </si>
  <si>
    <t>EMPLEO PUBLICO LOCAL GARANTÍA JUVENIL</t>
  </si>
  <si>
    <t xml:space="preserve">Vº Bº  </t>
  </si>
  <si>
    <t>Interventor</t>
  </si>
  <si>
    <t>Secretario-Inteventor</t>
  </si>
  <si>
    <r>
      <rPr>
        <b/>
        <sz val="11"/>
        <color indexed="8"/>
        <rFont val="Calibri"/>
        <family val="2"/>
      </rPr>
      <t xml:space="preserve"> CERTIFICA</t>
    </r>
    <r>
      <rPr>
        <sz val="11"/>
        <color theme="1"/>
        <rFont val="Calibri"/>
        <family val="2"/>
      </rPr>
      <t xml:space="preserve">: Que el importe de fondos propios aportado por la entidad al proyecto:  </t>
    </r>
  </si>
  <si>
    <t>Dicho importe ha sido destinado a (indicar):</t>
  </si>
  <si>
    <t>correspondiente al expediente número:</t>
  </si>
  <si>
    <t>201x-02-61xx-00</t>
  </si>
  <si>
    <t>Año de la convocatoria</t>
  </si>
  <si>
    <t xml:space="preserve">EMPLEO CON ENTIDADES SIN ANIMO DE LUCRO </t>
  </si>
  <si>
    <t>Nóminas (salario bruto):</t>
  </si>
  <si>
    <t>Seguridad Social (cuota empresarial):</t>
  </si>
  <si>
    <t>Importe justificado según módulo:</t>
  </si>
  <si>
    <t>% coste real/módulo:</t>
  </si>
  <si>
    <t>Importe aportado por la entidad:</t>
  </si>
  <si>
    <t>Total coste real:</t>
  </si>
  <si>
    <r>
      <rPr>
        <b/>
        <sz val="11"/>
        <color indexed="8"/>
        <rFont val="Calibri"/>
        <family val="2"/>
      </rPr>
      <t xml:space="preserve"> CERTIFICA</t>
    </r>
    <r>
      <rPr>
        <sz val="11"/>
        <color theme="1"/>
        <rFont val="Calibri"/>
        <family val="2"/>
      </rPr>
      <t xml:space="preserve">: Que el importe pagado a las personas contratadas, según nóminas y seguros sociales ha sido de:  </t>
    </r>
  </si>
  <si>
    <r>
      <t>(1) La información recogida en esta certificación podrá comprobarse en cualquier momento del procedimiento de jutificación o de los controles que a posteriori puedan realizase. El falseamiento u omisión de los datos incluidos en esta certificación serán considerados, de acuerdo con lo previsto en el artículo 58 b) de la Ley 38/2003, General de subvenciones como</t>
    </r>
    <r>
      <rPr>
        <b/>
        <sz val="8"/>
        <color indexed="8"/>
        <rFont val="Calibri"/>
        <family val="2"/>
      </rPr>
      <t xml:space="preserve"> falta muy grave</t>
    </r>
    <r>
      <rPr>
        <sz val="8"/>
        <color indexed="8"/>
        <rFont val="Calibri"/>
        <family val="2"/>
      </rPr>
      <t xml:space="preserve">, lo que podrá conllevar las sanciones previstas en el atrículo 63 de la citada Ley.  </t>
    </r>
  </si>
  <si>
    <t>Gasto elegible:</t>
  </si>
  <si>
    <t>IMPORTE TOTAL NOMINA (BRUTO)</t>
  </si>
  <si>
    <t>GASTO SEGÚN MODULO</t>
  </si>
  <si>
    <t>CERTIFICACIÓN COSTE APORTACION ENTIDAD AL PROYECTO</t>
  </si>
  <si>
    <t>(1) Se incluirá tanto la aportación para mano de obra (no subvencionada) como para otros conceptos (material de oficina, etc)</t>
  </si>
  <si>
    <r>
      <t>CERTIFICACIÓN COSTE REAL MANO DE OBRA</t>
    </r>
    <r>
      <rPr>
        <b/>
        <sz val="11"/>
        <color indexed="8"/>
        <rFont val="Calibri"/>
        <family val="2"/>
      </rPr>
      <t xml:space="preserve"> (1) </t>
    </r>
  </si>
  <si>
    <t xml:space="preserve">ha sido de (1): </t>
  </si>
  <si>
    <t>Total:</t>
  </si>
  <si>
    <t>Mano de Obra:</t>
  </si>
  <si>
    <t>Otros gastos:</t>
  </si>
  <si>
    <t>TOTAL SEGURIDAD SOCIAL EMPRESA</t>
  </si>
  <si>
    <t>Los documentos de justificación (nóminas, modelos RLC y RNT -antiguos TC1 y TC2- y mod. 111 y 190) están disponibles en esta entidad para su comprobación.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</si>
</sst>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\ &quot;de&quot;\ mmmm\ &quot;de&quot;\ yyyy;@"/>
    <numFmt numFmtId="167" formatCode="[$-C0A]dddd\,\ dd&quot; de &quot;mmmm&quot; de &quot;yyyy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0\ &quot;€&quot;"/>
    <numFmt numFmtId="180" formatCode="0.0%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11"/>
      <name val="Calibri"/>
      <family val="2"/>
    </font>
    <font>
      <sz val="11"/>
      <color indexed="22"/>
      <name val="Calibri"/>
      <family val="2"/>
    </font>
    <font>
      <sz val="8"/>
      <name val="Calibri"/>
      <family val="2"/>
    </font>
    <font>
      <b/>
      <i/>
      <sz val="11"/>
      <name val="Calibri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0"/>
      <name val="Arial"/>
      <family val="2"/>
    </font>
    <font>
      <sz val="8"/>
      <color indexed="55"/>
      <name val="Calibri"/>
      <family val="2"/>
    </font>
    <font>
      <b/>
      <sz val="9"/>
      <name val="Tahoma"/>
      <family val="2"/>
    </font>
    <font>
      <i/>
      <sz val="11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ahoma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sz val="12"/>
      <name val="Trebuchet MS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8"/>
      <color indexed="9"/>
      <name val="Calibri"/>
      <family val="2"/>
    </font>
    <font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23"/>
      <name val="Calibri"/>
      <family val="2"/>
    </font>
    <font>
      <sz val="12"/>
      <color indexed="8"/>
      <name val="Arial"/>
      <family val="2"/>
    </font>
    <font>
      <sz val="11"/>
      <color indexed="63"/>
      <name val="Calibri"/>
      <family val="2"/>
    </font>
    <font>
      <sz val="11"/>
      <color indexed="44"/>
      <name val="Calibri"/>
      <family val="2"/>
    </font>
    <font>
      <b/>
      <sz val="13"/>
      <color indexed="8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Calibri"/>
      <family val="2"/>
    </font>
    <font>
      <sz val="8"/>
      <color theme="1"/>
      <name val="Calibri"/>
      <family val="2"/>
    </font>
    <font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11"/>
      <color rgb="FF0000FF"/>
      <name val="Calibri"/>
      <family val="2"/>
    </font>
    <font>
      <sz val="11"/>
      <color theme="0" tint="-0.4999699890613556"/>
      <name val="Calibri"/>
      <family val="2"/>
    </font>
    <font>
      <sz val="12"/>
      <color theme="1"/>
      <name val="Arial"/>
      <family val="2"/>
    </font>
    <font>
      <sz val="11"/>
      <color theme="1" tint="0.24998000264167786"/>
      <name val="Calibri"/>
      <family val="2"/>
    </font>
    <font>
      <sz val="11"/>
      <color theme="4" tint="0.39998000860214233"/>
      <name val="Calibri"/>
      <family val="2"/>
    </font>
    <font>
      <b/>
      <sz val="13"/>
      <color theme="1"/>
      <name val="Arial"/>
      <family val="2"/>
    </font>
    <font>
      <sz val="12"/>
      <color rgb="FFFF0000"/>
      <name val="Arial"/>
      <family val="2"/>
    </font>
    <font>
      <sz val="12"/>
      <color rgb="FF0000FF"/>
      <name val="Arial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i/>
      <sz val="9"/>
      <color theme="1"/>
      <name val="Calibri"/>
      <family val="2"/>
    </font>
    <font>
      <sz val="11"/>
      <color theme="2" tint="-0.24997000396251678"/>
      <name val="Calibri"/>
      <family val="2"/>
    </font>
    <font>
      <sz val="11"/>
      <color theme="2" tint="-0.4999699890613556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DF3ED"/>
        <bgColor indexed="64"/>
      </patternFill>
    </fill>
    <fill>
      <patternFill patternType="solid">
        <fgColor theme="0" tint="-0.04997999966144562"/>
        <bgColor indexed="64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/>
      <right/>
      <top style="medium">
        <color indexed="60"/>
      </top>
      <bottom/>
    </border>
    <border>
      <left/>
      <right style="medium">
        <color indexed="60"/>
      </right>
      <top style="medium">
        <color indexed="60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medium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indexed="9"/>
      </left>
      <right style="medium">
        <color theme="0"/>
      </right>
      <top style="thin">
        <color indexed="9"/>
      </top>
      <bottom>
        <color indexed="63"/>
      </bottom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medium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medium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right/>
      <top/>
      <bottom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medium">
        <color theme="7" tint="-0.4999699890613556"/>
      </left>
      <right style="medium">
        <color theme="7" tint="-0.4999699890613556"/>
      </right>
      <top style="medium">
        <color theme="7" tint="-0.4999699890613556"/>
      </top>
      <bottom style="medium">
        <color theme="7" tint="-0.4999699890613556"/>
      </bottom>
    </border>
    <border>
      <left style="medium">
        <color theme="5" tint="-0.4999699890613556"/>
      </left>
      <right/>
      <top style="medium">
        <color theme="5" tint="-0.4999699890613556"/>
      </top>
      <bottom/>
    </border>
    <border>
      <left/>
      <right/>
      <top style="medium">
        <color theme="5" tint="-0.4999699890613556"/>
      </top>
      <bottom/>
    </border>
    <border>
      <left/>
      <right style="thin">
        <color indexed="9"/>
      </right>
      <top style="medium">
        <color theme="5" tint="-0.4999699890613556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theme="5" tint="-0.4999699890613556"/>
      </top>
      <bottom style="thin">
        <color indexed="9"/>
      </bottom>
    </border>
    <border>
      <left style="thin">
        <color indexed="9"/>
      </left>
      <right style="medium">
        <color theme="5" tint="-0.4999699890613556"/>
      </right>
      <top style="medium">
        <color theme="5" tint="-0.4999699890613556"/>
      </top>
      <bottom style="thin">
        <color indexed="9"/>
      </bottom>
    </border>
    <border>
      <left style="medium">
        <color theme="5" tint="-0.4999699890613556"/>
      </left>
      <right/>
      <top/>
      <bottom/>
    </border>
    <border>
      <left style="thin">
        <color indexed="9"/>
      </left>
      <right style="medium">
        <color theme="5" tint="-0.4999699890613556"/>
      </right>
      <top/>
      <bottom style="thin">
        <color indexed="9"/>
      </bottom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4999699890613556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theme="5" tint="-0.4999699890613556"/>
      </bottom>
    </border>
    <border>
      <left style="thin">
        <color indexed="9"/>
      </left>
      <right style="medium">
        <color theme="5" tint="-0.4999699890613556"/>
      </right>
      <top style="thin">
        <color indexed="9"/>
      </top>
      <bottom style="medium">
        <color theme="5" tint="-0.4999699890613556"/>
      </bottom>
    </border>
    <border>
      <left style="thin">
        <color indexed="23"/>
      </left>
      <right style="medium">
        <color theme="5" tint="-0.4999699890613556"/>
      </right>
      <top/>
      <bottom style="thin">
        <color indexed="23"/>
      </bottom>
    </border>
    <border>
      <left style="medium">
        <color theme="5" tint="-0.4999699890613556"/>
      </left>
      <right style="thin">
        <color indexed="9"/>
      </right>
      <top style="thin">
        <color indexed="9"/>
      </top>
      <bottom style="medium">
        <color theme="5" tint="-0.4999699890613556"/>
      </bottom>
    </border>
    <border>
      <left style="thin">
        <color indexed="9"/>
      </left>
      <right style="thin">
        <color indexed="9"/>
      </right>
      <top/>
      <bottom style="medium">
        <color theme="5" tint="-0.4999699890613556"/>
      </bottom>
    </border>
    <border>
      <left style="medium">
        <color rgb="FFC00000"/>
      </left>
      <right style="medium">
        <color theme="5" tint="-0.4999699890613556"/>
      </right>
      <top style="medium">
        <color rgb="FFC00000"/>
      </top>
      <bottom style="medium">
        <color theme="5" tint="-0.4999699890613556"/>
      </bottom>
    </border>
    <border>
      <left style="medium">
        <color theme="5" tint="-0.4999699890613556"/>
      </left>
      <right style="thin">
        <color indexed="9"/>
      </right>
      <top style="medium">
        <color theme="5" tint="-0.4999699890613556"/>
      </top>
      <bottom style="thin">
        <color indexed="9"/>
      </bottom>
    </border>
    <border>
      <left style="medium">
        <color theme="5" tint="-0.4999699890613556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theme="5" tint="-0.4999699890613556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medium">
        <color theme="5" tint="-0.4999699890613556"/>
      </bottom>
    </border>
    <border>
      <left/>
      <right style="medium">
        <color theme="5" tint="-0.4999699890613556"/>
      </right>
      <top style="medium">
        <color theme="5" tint="-0.4999699890613556"/>
      </top>
      <bottom/>
    </border>
    <border>
      <left>
        <color indexed="63"/>
      </left>
      <right style="medium">
        <color theme="5" tint="-0.4999699890613556"/>
      </right>
      <top>
        <color indexed="63"/>
      </top>
      <bottom>
        <color indexed="63"/>
      </bottom>
    </border>
    <border>
      <left style="medium">
        <color rgb="FFC00000"/>
      </left>
      <right/>
      <top/>
      <bottom/>
    </border>
    <border>
      <left>
        <color indexed="63"/>
      </left>
      <right style="medium">
        <color theme="5" tint="-0.4999699890613556"/>
      </right>
      <top>
        <color indexed="63"/>
      </top>
      <bottom style="medium">
        <color theme="5" tint="-0.4999699890613556"/>
      </bottom>
    </border>
    <border>
      <left style="thin"/>
      <right style="thin"/>
      <top style="thin"/>
      <bottom style="medium">
        <color theme="5" tint="-0.4999699890613556"/>
      </bottom>
    </border>
    <border>
      <left style="thin">
        <color theme="0"/>
      </left>
      <right style="medium">
        <color theme="0"/>
      </right>
      <top>
        <color indexed="63"/>
      </top>
      <bottom style="thin">
        <color theme="0"/>
      </bottom>
    </border>
    <border>
      <left style="medium">
        <color theme="0"/>
      </left>
      <right style="thin">
        <color theme="0"/>
      </right>
      <top style="medium">
        <color theme="7" tint="-0.4999699890613556"/>
      </top>
      <bottom>
        <color indexed="63"/>
      </bottom>
    </border>
    <border>
      <left style="medium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>
        <color indexed="63"/>
      </bottom>
    </border>
    <border>
      <left style="thin">
        <color theme="0"/>
      </left>
      <right>
        <color indexed="63"/>
      </right>
      <top/>
      <bottom style="thin">
        <color theme="0"/>
      </bottom>
    </border>
    <border>
      <left>
        <color indexed="63"/>
      </left>
      <right style="medium">
        <color theme="5" tint="-0.4999699890613556"/>
      </right>
      <top style="thin">
        <color theme="0"/>
      </top>
      <bottom style="thin">
        <color theme="0"/>
      </bottom>
    </border>
    <border>
      <left style="medium">
        <color theme="5" tint="-0.4999699890613556"/>
      </left>
      <right style="medium">
        <color theme="5" tint="-0.4999699890613556"/>
      </right>
      <top style="medium">
        <color theme="5" tint="-0.4999699890613556"/>
      </top>
      <bottom style="medium">
        <color theme="5" tint="-0.4999699890613556"/>
      </bottom>
    </border>
    <border>
      <left style="medium">
        <color theme="5" tint="-0.4999699890613556"/>
      </left>
      <right style="medium">
        <color theme="5" tint="-0.4999699890613556"/>
      </right>
      <top>
        <color indexed="63"/>
      </top>
      <bottom style="medium">
        <color theme="5" tint="-0.4999699890613556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medium">
        <color theme="5" tint="-0.4999699890613556"/>
      </top>
      <bottom style="thin">
        <color indexed="9"/>
      </bottom>
    </border>
    <border>
      <left style="thin">
        <color indexed="9"/>
      </left>
      <right>
        <color indexed="63"/>
      </right>
      <top/>
      <bottom style="thin">
        <color indexed="9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>
        <color indexed="63"/>
      </right>
      <top style="thin"/>
      <bottom style="medium">
        <color theme="5" tint="-0.4999699890613556"/>
      </bottom>
    </border>
    <border>
      <left>
        <color indexed="63"/>
      </left>
      <right style="thin"/>
      <top style="thin"/>
      <bottom style="medium">
        <color theme="5" tint="-0.4999699890613556"/>
      </bottom>
    </border>
    <border>
      <left style="medium">
        <color theme="5" tint="-0.4999699890613556"/>
      </left>
      <right style="medium">
        <color rgb="FFC00000"/>
      </right>
      <top style="medium">
        <color theme="5" tint="-0.4999699890613556"/>
      </top>
      <bottom style="medium">
        <color theme="5" tint="-0.4999699890613556"/>
      </bottom>
    </border>
    <border>
      <left style="medium">
        <color rgb="FFC00000"/>
      </left>
      <right style="medium">
        <color rgb="FFC00000"/>
      </right>
      <top style="medium">
        <color theme="5" tint="-0.4999699890613556"/>
      </top>
      <bottom style="medium">
        <color theme="5" tint="-0.4999699890613556"/>
      </bottom>
    </border>
    <border>
      <left style="medium">
        <color rgb="FFC00000"/>
      </left>
      <right style="medium">
        <color theme="5" tint="-0.4999699890613556"/>
      </right>
      <top style="medium">
        <color theme="5" tint="-0.4999699890613556"/>
      </top>
      <bottom style="medium">
        <color theme="5" tint="-0.4999699890613556"/>
      </bottom>
    </border>
    <border>
      <left style="medium">
        <color theme="5" tint="-0.4999699890613556"/>
      </left>
      <right>
        <color indexed="63"/>
      </right>
      <top style="medium">
        <color theme="5" tint="-0.4999699890613556"/>
      </top>
      <bottom style="medium">
        <color theme="5" tint="-0.4999699890613556"/>
      </bottom>
    </border>
    <border>
      <left>
        <color indexed="63"/>
      </left>
      <right>
        <color indexed="63"/>
      </right>
      <top style="medium">
        <color theme="5" tint="-0.4999699890613556"/>
      </top>
      <bottom style="medium">
        <color theme="5" tint="-0.4999699890613556"/>
      </bottom>
    </border>
    <border>
      <left/>
      <right style="medium">
        <color theme="5" tint="-0.4999699890613556"/>
      </right>
      <top style="medium">
        <color theme="5" tint="-0.4999699890613556"/>
      </top>
      <bottom style="medium">
        <color theme="5" tint="-0.4999699890613556"/>
      </bottom>
    </border>
    <border>
      <left style="medium">
        <color theme="5" tint="-0.4999699890613556"/>
      </left>
      <right style="medium">
        <color theme="0"/>
      </right>
      <top style="medium">
        <color theme="5" tint="-0.4999699890613556"/>
      </top>
      <bottom style="medium">
        <color theme="0"/>
      </bottom>
    </border>
    <border>
      <left style="medium">
        <color theme="5" tint="-0.4999699890613556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5" tint="-0.4999699890613556"/>
      </right>
      <top style="medium">
        <color theme="5" tint="-0.4999699890613556"/>
      </top>
      <bottom style="medium">
        <color theme="0"/>
      </bottom>
    </border>
    <border>
      <left style="medium">
        <color theme="0"/>
      </left>
      <right style="medium">
        <color theme="5" tint="-0.4999699890613556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5" tint="-0.4999699890613556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theme="0"/>
      </left>
      <right style="medium">
        <color theme="0"/>
      </right>
      <top style="medium">
        <color theme="5" tint="-0.4999699890613556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>
        <color indexed="63"/>
      </left>
      <right>
        <color indexed="63"/>
      </right>
      <top style="thin">
        <color indexed="9"/>
      </top>
      <bottom style="medium">
        <color theme="5" tint="-0.4999699890613556"/>
      </bottom>
    </border>
    <border>
      <left>
        <color indexed="63"/>
      </left>
      <right style="medium">
        <color theme="5" tint="-0.4999699890613556"/>
      </right>
      <top style="thin">
        <color indexed="9"/>
      </top>
      <bottom style="medium">
        <color theme="5" tint="-0.4999699890613556"/>
      </bottom>
    </border>
    <border>
      <left style="medium">
        <color theme="7" tint="-0.4999699890613556"/>
      </left>
      <right style="medium">
        <color theme="7" tint="-0.4999699890613556"/>
      </right>
      <top style="medium">
        <color theme="5" tint="-0.4999699890613556"/>
      </top>
      <bottom style="medium">
        <color theme="7" tint="-0.4999699890613556"/>
      </bottom>
    </border>
    <border>
      <left>
        <color indexed="63"/>
      </left>
      <right style="medium">
        <color theme="0"/>
      </right>
      <top style="medium">
        <color theme="5" tint="-0.4999699890613556"/>
      </top>
      <bottom style="medium">
        <color theme="0"/>
      </bottom>
    </border>
    <border>
      <left>
        <color indexed="63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7" tint="-0.4999699890613556"/>
      </left>
      <right>
        <color indexed="63"/>
      </right>
      <top style="medium">
        <color theme="7" tint="-0.4999699890613556"/>
      </top>
      <bottom style="medium">
        <color theme="7" tint="-0.4999699890613556"/>
      </bottom>
    </border>
    <border>
      <left>
        <color indexed="63"/>
      </left>
      <right>
        <color indexed="63"/>
      </right>
      <top style="medium">
        <color theme="7" tint="-0.4999699890613556"/>
      </top>
      <bottom style="medium">
        <color theme="7" tint="-0.4999699890613556"/>
      </bottom>
    </border>
    <border>
      <left>
        <color indexed="63"/>
      </left>
      <right style="medium">
        <color theme="7" tint="-0.4999699890613556"/>
      </right>
      <top style="medium">
        <color theme="7" tint="-0.4999699890613556"/>
      </top>
      <bottom style="medium">
        <color theme="7" tint="-0.4999699890613556"/>
      </bottom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medium">
        <color theme="7" tint="-0.4999699890613556"/>
      </right>
      <top style="thin">
        <color theme="0"/>
      </top>
      <bottom style="thin">
        <color theme="0"/>
      </bottom>
    </border>
    <border>
      <left style="medium">
        <color theme="0"/>
      </left>
      <right/>
      <top style="medium">
        <color theme="0"/>
      </top>
      <bottom/>
    </border>
    <border>
      <left/>
      <right/>
      <top style="medium">
        <color theme="0"/>
      </top>
      <bottom/>
    </border>
    <border>
      <left/>
      <right style="medium">
        <color theme="0"/>
      </right>
      <top style="medium">
        <color theme="0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>
        <color indexed="63"/>
      </right>
      <top style="thin">
        <color theme="0"/>
      </top>
      <bottom style="medium">
        <color theme="0"/>
      </bottom>
    </border>
    <border>
      <left>
        <color indexed="63"/>
      </left>
      <right>
        <color indexed="63"/>
      </right>
      <top style="thin">
        <color theme="0"/>
      </top>
      <bottom style="medium">
        <color theme="0"/>
      </bottom>
    </border>
    <border>
      <left>
        <color indexed="63"/>
      </left>
      <right style="medium">
        <color theme="0"/>
      </right>
      <top style="thin">
        <color theme="0"/>
      </top>
      <bottom style="medium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medium"/>
      <top style="thin">
        <color theme="0"/>
      </top>
      <bottom style="thin">
        <color theme="0"/>
      </bottom>
    </border>
    <border>
      <left style="medium">
        <color theme="0"/>
      </left>
      <right>
        <color indexed="63"/>
      </right>
      <top>
        <color indexed="63"/>
      </top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29" borderId="1" applyNumberFormat="0" applyAlignment="0" applyProtection="0"/>
    <xf numFmtId="44" fontId="1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67" fillId="21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1" fillId="0" borderId="8" applyNumberFormat="0" applyFill="0" applyAlignment="0" applyProtection="0"/>
    <xf numFmtId="0" fontId="72" fillId="0" borderId="9" applyNumberFormat="0" applyFill="0" applyAlignment="0" applyProtection="0"/>
  </cellStyleXfs>
  <cellXfs count="40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33" borderId="0" xfId="0" applyFont="1" applyFill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0" fontId="0" fillId="0" borderId="10" xfId="0" applyNumberFormat="1" applyBorder="1" applyAlignment="1" applyProtection="1">
      <alignment horizontal="center" vertical="center"/>
      <protection locked="0"/>
    </xf>
    <xf numFmtId="2" fontId="0" fillId="0" borderId="13" xfId="0" applyNumberFormat="1" applyBorder="1" applyAlignment="1">
      <alignment horizontal="center" vertical="center"/>
    </xf>
    <xf numFmtId="2" fontId="0" fillId="0" borderId="10" xfId="0" applyNumberFormat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12" xfId="0" applyFont="1" applyBorder="1" applyAlignment="1">
      <alignment/>
    </xf>
    <xf numFmtId="14" fontId="0" fillId="0" borderId="11" xfId="0" applyNumberForma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5" fillId="0" borderId="0" xfId="0" applyNumberFormat="1" applyFont="1" applyAlignment="1" applyProtection="1">
      <alignment/>
      <protection hidden="1"/>
    </xf>
    <xf numFmtId="2" fontId="0" fillId="0" borderId="17" xfId="0" applyNumberFormat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55" fillId="0" borderId="0" xfId="0" applyFont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55" fillId="0" borderId="0" xfId="0" applyNumberFormat="1" applyFont="1" applyAlignment="1" applyProtection="1">
      <alignment vertical="center"/>
      <protection hidden="1"/>
    </xf>
    <xf numFmtId="4" fontId="5" fillId="0" borderId="12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73" fillId="0" borderId="0" xfId="0" applyFont="1" applyAlignment="1" applyProtection="1">
      <alignment vertical="center"/>
      <protection hidden="1"/>
    </xf>
    <xf numFmtId="0" fontId="73" fillId="0" borderId="0" xfId="0" applyFont="1" applyAlignment="1" applyProtection="1">
      <alignment vertical="center" wrapText="1"/>
      <protection hidden="1"/>
    </xf>
    <xf numFmtId="2" fontId="0" fillId="0" borderId="13" xfId="0" applyNumberFormat="1" applyBorder="1" applyAlignment="1">
      <alignment horizontal="left" vertical="center" wrapText="1"/>
    </xf>
    <xf numFmtId="2" fontId="0" fillId="0" borderId="17" xfId="0" applyNumberFormat="1" applyBorder="1" applyAlignment="1">
      <alignment horizontal="left" vertical="center" wrapText="1"/>
    </xf>
    <xf numFmtId="2" fontId="74" fillId="0" borderId="10" xfId="0" applyNumberFormat="1" applyFont="1" applyBorder="1" applyAlignment="1" applyProtection="1">
      <alignment horizontal="left" vertical="center" wrapText="1"/>
      <protection locked="0"/>
    </xf>
    <xf numFmtId="2" fontId="5" fillId="0" borderId="12" xfId="0" applyNumberFormat="1" applyFont="1" applyBorder="1" applyAlignment="1">
      <alignment horizontal="left" vertical="center" wrapText="1"/>
    </xf>
    <xf numFmtId="2" fontId="5" fillId="0" borderId="0" xfId="0" applyNumberFormat="1" applyFont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0" fillId="0" borderId="18" xfId="0" applyBorder="1" applyAlignment="1">
      <alignment/>
    </xf>
    <xf numFmtId="2" fontId="0" fillId="0" borderId="10" xfId="0" applyNumberFormat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left"/>
    </xf>
    <xf numFmtId="0" fontId="6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10" xfId="0" applyNumberFormat="1" applyBorder="1" applyAlignment="1" applyProtection="1">
      <alignment horizontal="right" vertical="center"/>
      <protection hidden="1"/>
    </xf>
    <xf numFmtId="1" fontId="0" fillId="0" borderId="13" xfId="0" applyNumberFormat="1" applyBorder="1" applyAlignment="1">
      <alignment horizontal="center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6" fillId="0" borderId="12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4" fontId="0" fillId="2" borderId="10" xfId="0" applyNumberFormat="1" applyFill="1" applyBorder="1" applyAlignment="1" applyProtection="1">
      <alignment horizontal="right" vertical="center"/>
      <protection hidden="1"/>
    </xf>
    <xf numFmtId="0" fontId="0" fillId="0" borderId="15" xfId="0" applyBorder="1" applyAlignment="1">
      <alignment vertical="center"/>
    </xf>
    <xf numFmtId="2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left"/>
    </xf>
    <xf numFmtId="1" fontId="0" fillId="0" borderId="20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1" xfId="0" applyBorder="1" applyAlignment="1">
      <alignment horizontal="right"/>
    </xf>
    <xf numFmtId="0" fontId="0" fillId="0" borderId="32" xfId="0" applyBorder="1" applyAlignment="1">
      <alignment/>
    </xf>
    <xf numFmtId="0" fontId="55" fillId="0" borderId="0" xfId="0" applyFont="1" applyAlignment="1" applyProtection="1">
      <alignment/>
      <protection hidden="1"/>
    </xf>
    <xf numFmtId="0" fontId="0" fillId="0" borderId="33" xfId="0" applyBorder="1" applyAlignment="1">
      <alignment/>
    </xf>
    <xf numFmtId="0" fontId="0" fillId="0" borderId="32" xfId="0" applyBorder="1" applyAlignment="1">
      <alignment horizontal="left" vertical="top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0" borderId="35" xfId="0" applyFont="1" applyBorder="1" applyAlignment="1" applyProtection="1">
      <alignment/>
      <protection hidden="1"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5" fillId="0" borderId="0" xfId="0" applyFont="1" applyAlignment="1">
      <alignment/>
    </xf>
    <xf numFmtId="0" fontId="1" fillId="0" borderId="37" xfId="0" applyFont="1" applyBorder="1" applyAlignment="1" applyProtection="1">
      <alignment horizontal="center" vertical="center"/>
      <protection hidden="1"/>
    </xf>
    <xf numFmtId="0" fontId="2" fillId="0" borderId="38" xfId="0" applyFont="1" applyBorder="1" applyAlignment="1" applyProtection="1">
      <alignment horizontal="center"/>
      <protection hidden="1"/>
    </xf>
    <xf numFmtId="0" fontId="75" fillId="0" borderId="0" xfId="0" applyFont="1" applyAlignment="1">
      <alignment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righ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0" fontId="3" fillId="33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8" xfId="0" applyBorder="1" applyAlignment="1">
      <alignment horizontal="left"/>
    </xf>
    <xf numFmtId="1" fontId="0" fillId="0" borderId="48" xfId="0" applyNumberFormat="1" applyBorder="1" applyAlignment="1">
      <alignment horizontal="center"/>
    </xf>
    <xf numFmtId="0" fontId="0" fillId="0" borderId="48" xfId="0" applyBorder="1" applyAlignment="1">
      <alignment horizontal="center" vertical="center"/>
    </xf>
    <xf numFmtId="2" fontId="0" fillId="0" borderId="48" xfId="0" applyNumberFormat="1" applyBorder="1" applyAlignment="1">
      <alignment horizontal="center" vertical="center"/>
    </xf>
    <xf numFmtId="2" fontId="0" fillId="0" borderId="48" xfId="0" applyNumberFormat="1" applyBorder="1" applyAlignment="1">
      <alignment horizontal="left" vertical="center" wrapText="1"/>
    </xf>
    <xf numFmtId="4" fontId="0" fillId="0" borderId="48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" fontId="0" fillId="2" borderId="50" xfId="0" applyNumberFormat="1" applyFill="1" applyBorder="1" applyAlignment="1" applyProtection="1">
      <alignment horizontal="right" vertical="center"/>
      <protection hidden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52" xfId="0" applyBorder="1" applyAlignment="1">
      <alignment horizontal="left" vertical="center"/>
    </xf>
    <xf numFmtId="1" fontId="0" fillId="0" borderId="52" xfId="0" applyNumberForma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2" fontId="5" fillId="0" borderId="52" xfId="0" applyNumberFormat="1" applyFont="1" applyBorder="1" applyAlignment="1">
      <alignment horizontal="center" vertical="center"/>
    </xf>
    <xf numFmtId="2" fontId="5" fillId="0" borderId="52" xfId="0" applyNumberFormat="1" applyFont="1" applyBorder="1" applyAlignment="1">
      <alignment horizontal="left" vertical="center" wrapText="1"/>
    </xf>
    <xf numFmtId="4" fontId="5" fillId="0" borderId="52" xfId="0" applyNumberFormat="1" applyFont="1" applyBorder="1" applyAlignment="1">
      <alignment horizontal="center" vertical="center"/>
    </xf>
    <xf numFmtId="4" fontId="18" fillId="0" borderId="47" xfId="0" applyNumberFormat="1" applyFont="1" applyBorder="1" applyAlignment="1" applyProtection="1">
      <alignment horizontal="right" vertical="center"/>
      <protection hidden="1"/>
    </xf>
    <xf numFmtId="4" fontId="18" fillId="11" borderId="53" xfId="0" applyNumberFormat="1" applyFont="1" applyFill="1" applyBorder="1" applyAlignment="1" applyProtection="1">
      <alignment horizontal="right" vertical="center"/>
      <protection hidden="1"/>
    </xf>
    <xf numFmtId="0" fontId="6" fillId="0" borderId="54" xfId="0" applyFont="1" applyBorder="1" applyAlignment="1">
      <alignment horizontal="center" vertical="center"/>
    </xf>
    <xf numFmtId="0" fontId="5" fillId="0" borderId="42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2" xfId="0" applyFont="1" applyBorder="1" applyAlignment="1">
      <alignment horizontal="center"/>
    </xf>
    <xf numFmtId="0" fontId="6" fillId="0" borderId="42" xfId="0" applyFont="1" applyBorder="1" applyAlignment="1">
      <alignment horizontal="left"/>
    </xf>
    <xf numFmtId="1" fontId="6" fillId="0" borderId="42" xfId="0" applyNumberFormat="1" applyFont="1" applyBorder="1" applyAlignment="1">
      <alignment horizontal="center"/>
    </xf>
    <xf numFmtId="0" fontId="6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48" xfId="0" applyFont="1" applyBorder="1" applyAlignment="1">
      <alignment/>
    </xf>
    <xf numFmtId="0" fontId="6" fillId="0" borderId="48" xfId="0" applyFont="1" applyBorder="1" applyAlignment="1">
      <alignment horizontal="center"/>
    </xf>
    <xf numFmtId="0" fontId="6" fillId="0" borderId="48" xfId="0" applyFont="1" applyBorder="1" applyAlignment="1">
      <alignment horizontal="left"/>
    </xf>
    <xf numFmtId="1" fontId="6" fillId="0" borderId="48" xfId="0" applyNumberFormat="1" applyFont="1" applyBorder="1" applyAlignment="1">
      <alignment horizontal="center"/>
    </xf>
    <xf numFmtId="0" fontId="6" fillId="0" borderId="4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2" fontId="5" fillId="0" borderId="48" xfId="0" applyNumberFormat="1" applyFont="1" applyBorder="1" applyAlignment="1">
      <alignment horizontal="center" vertical="center"/>
    </xf>
    <xf numFmtId="2" fontId="5" fillId="0" borderId="57" xfId="0" applyNumberFormat="1" applyFont="1" applyBorder="1" applyAlignment="1">
      <alignment horizontal="left" vertical="center" wrapText="1"/>
    </xf>
    <xf numFmtId="2" fontId="5" fillId="0" borderId="57" xfId="0" applyNumberFormat="1" applyFont="1" applyBorder="1" applyAlignment="1">
      <alignment horizontal="center" vertical="center"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58" xfId="0" applyFill="1" applyBorder="1" applyAlignment="1">
      <alignment/>
    </xf>
    <xf numFmtId="0" fontId="0" fillId="2" borderId="44" xfId="0" applyFill="1" applyBorder="1" applyAlignment="1">
      <alignment/>
    </xf>
    <xf numFmtId="0" fontId="0" fillId="2" borderId="0" xfId="0" applyFill="1" applyBorder="1" applyAlignment="1">
      <alignment/>
    </xf>
    <xf numFmtId="0" fontId="9" fillId="2" borderId="0" xfId="0" applyFont="1" applyFill="1" applyBorder="1" applyAlignment="1">
      <alignment horizontal="center" vertical="center"/>
    </xf>
    <xf numFmtId="0" fontId="0" fillId="2" borderId="59" xfId="0" applyFill="1" applyBorder="1" applyAlignment="1">
      <alignment/>
    </xf>
    <xf numFmtId="0" fontId="11" fillId="2" borderId="44" xfId="0" applyFont="1" applyFill="1" applyBorder="1" applyAlignment="1">
      <alignment horizontal="center" vertical="center" textRotation="90" wrapText="1"/>
    </xf>
    <xf numFmtId="0" fontId="11" fillId="2" borderId="0" xfId="0" applyFont="1" applyFill="1" applyBorder="1" applyAlignment="1">
      <alignment vertical="center"/>
    </xf>
    <xf numFmtId="0" fontId="0" fillId="2" borderId="60" xfId="0" applyFill="1" applyBorder="1" applyAlignment="1">
      <alignment vertical="center"/>
    </xf>
    <xf numFmtId="0" fontId="76" fillId="2" borderId="60" xfId="0" applyFont="1" applyFill="1" applyBorder="1" applyAlignment="1">
      <alignment vertical="center"/>
    </xf>
    <xf numFmtId="0" fontId="77" fillId="2" borderId="60" xfId="0" applyFont="1" applyFill="1" applyBorder="1" applyAlignment="1">
      <alignment vertical="center"/>
    </xf>
    <xf numFmtId="0" fontId="0" fillId="2" borderId="46" xfId="0" applyFill="1" applyBorder="1" applyAlignment="1">
      <alignment/>
    </xf>
    <xf numFmtId="0" fontId="0" fillId="2" borderId="47" xfId="0" applyFill="1" applyBorder="1" applyAlignment="1">
      <alignment vertical="center"/>
    </xf>
    <xf numFmtId="0" fontId="0" fillId="2" borderId="47" xfId="0" applyFill="1" applyBorder="1" applyAlignment="1">
      <alignment/>
    </xf>
    <xf numFmtId="0" fontId="0" fillId="2" borderId="61" xfId="0" applyFill="1" applyBorder="1" applyAlignment="1">
      <alignment/>
    </xf>
    <xf numFmtId="0" fontId="0" fillId="2" borderId="40" xfId="0" applyFill="1" applyBorder="1" applyAlignment="1">
      <alignment vertical="center"/>
    </xf>
    <xf numFmtId="0" fontId="0" fillId="2" borderId="0" xfId="0" applyFill="1" applyBorder="1" applyAlignment="1">
      <alignment horizontal="right"/>
    </xf>
    <xf numFmtId="0" fontId="78" fillId="2" borderId="0" xfId="0" applyFont="1" applyFill="1" applyBorder="1" applyAlignment="1">
      <alignment horizontal="center"/>
    </xf>
    <xf numFmtId="0" fontId="0" fillId="34" borderId="62" xfId="0" applyFill="1" applyBorder="1" applyAlignment="1" applyProtection="1">
      <alignment/>
      <protection locked="0"/>
    </xf>
    <xf numFmtId="0" fontId="18" fillId="2" borderId="60" xfId="0" applyFont="1" applyFill="1" applyBorder="1" applyAlignment="1">
      <alignment vertical="center"/>
    </xf>
    <xf numFmtId="0" fontId="5" fillId="2" borderId="6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79" fillId="2" borderId="0" xfId="0" applyFont="1" applyFill="1" applyBorder="1" applyAlignment="1">
      <alignment/>
    </xf>
    <xf numFmtId="0" fontId="79" fillId="2" borderId="59" xfId="0" applyFont="1" applyFill="1" applyBorder="1" applyAlignment="1">
      <alignment/>
    </xf>
    <xf numFmtId="0" fontId="0" fillId="2" borderId="0" xfId="0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55" fillId="0" borderId="0" xfId="0" applyFont="1" applyAlignment="1">
      <alignment horizontal="left" vertic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1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63" xfId="0" applyBorder="1" applyAlignment="1">
      <alignment/>
    </xf>
    <xf numFmtId="179" fontId="55" fillId="0" borderId="0" xfId="0" applyNumberFormat="1" applyFont="1" applyAlignment="1">
      <alignment/>
    </xf>
    <xf numFmtId="4" fontId="5" fillId="0" borderId="0" xfId="0" applyNumberFormat="1" applyFont="1" applyBorder="1" applyAlignment="1" applyProtection="1">
      <alignment/>
      <protection hidden="1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44" fontId="16" fillId="35" borderId="69" xfId="46" applyFont="1" applyFill="1" applyBorder="1" applyAlignment="1" applyProtection="1">
      <alignment vertical="center"/>
      <protection locked="0"/>
    </xf>
    <xf numFmtId="166" fontId="16" fillId="35" borderId="69" xfId="0" applyNumberFormat="1" applyFont="1" applyFill="1" applyBorder="1" applyAlignment="1" applyProtection="1">
      <alignment horizontal="center" vertical="center"/>
      <protection locked="0"/>
    </xf>
    <xf numFmtId="166" fontId="16" fillId="35" borderId="70" xfId="0" applyNumberFormat="1" applyFont="1" applyFill="1" applyBorder="1" applyAlignment="1" applyProtection="1">
      <alignment horizontal="center" vertical="center"/>
      <protection locked="0"/>
    </xf>
    <xf numFmtId="0" fontId="11" fillId="35" borderId="69" xfId="0" applyFont="1" applyFill="1" applyBorder="1" applyAlignment="1" applyProtection="1">
      <alignment horizontal="center" vertical="center" wrapText="1"/>
      <protection locked="0"/>
    </xf>
    <xf numFmtId="0" fontId="19" fillId="35" borderId="70" xfId="0" applyFont="1" applyFill="1" applyBorder="1" applyAlignment="1" applyProtection="1">
      <alignment horizontal="center" vertical="center"/>
      <protection locked="0"/>
    </xf>
    <xf numFmtId="0" fontId="17" fillId="0" borderId="69" xfId="0" applyNumberFormat="1" applyFont="1" applyFill="1" applyBorder="1" applyAlignment="1" applyProtection="1">
      <alignment horizontal="center" vertical="center"/>
      <protection locked="0"/>
    </xf>
    <xf numFmtId="44" fontId="82" fillId="6" borderId="69" xfId="21" applyNumberFormat="1" applyFont="1" applyFill="1" applyBorder="1" applyAlignment="1" applyProtection="1">
      <alignment vertical="center"/>
      <protection hidden="1"/>
    </xf>
    <xf numFmtId="44" fontId="79" fillId="6" borderId="69" xfId="21" applyNumberFormat="1" applyFont="1" applyFill="1" applyBorder="1" applyAlignment="1" applyProtection="1">
      <alignment vertical="center"/>
      <protection hidden="1"/>
    </xf>
    <xf numFmtId="44" fontId="83" fillId="6" borderId="69" xfId="21" applyNumberFormat="1" applyFont="1" applyFill="1" applyBorder="1" applyAlignment="1" applyProtection="1">
      <alignment vertical="center"/>
      <protection hidden="1"/>
    </xf>
    <xf numFmtId="44" fontId="84" fillId="6" borderId="69" xfId="21" applyNumberFormat="1" applyFont="1" applyFill="1" applyBorder="1" applyAlignment="1" applyProtection="1">
      <alignment vertical="center"/>
      <protection hidden="1"/>
    </xf>
    <xf numFmtId="0" fontId="85" fillId="0" borderId="21" xfId="0" applyFont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6" fillId="35" borderId="70" xfId="0" applyNumberFormat="1" applyFont="1" applyFill="1" applyBorder="1" applyAlignment="1" applyProtection="1">
      <alignment horizontal="center" vertical="center"/>
      <protection locked="0"/>
    </xf>
    <xf numFmtId="4" fontId="55" fillId="0" borderId="0" xfId="0" applyNumberFormat="1" applyFont="1" applyAlignment="1" applyProtection="1">
      <alignment/>
      <protection hidden="1"/>
    </xf>
    <xf numFmtId="0" fontId="68" fillId="0" borderId="0" xfId="0" applyFont="1" applyAlignment="1" applyProtection="1">
      <alignment vertical="center"/>
      <protection hidden="1"/>
    </xf>
    <xf numFmtId="0" fontId="68" fillId="0" borderId="0" xfId="0" applyFont="1" applyAlignment="1">
      <alignment/>
    </xf>
    <xf numFmtId="4" fontId="68" fillId="0" borderId="0" xfId="0" applyNumberFormat="1" applyFont="1" applyAlignment="1">
      <alignment/>
    </xf>
    <xf numFmtId="0" fontId="68" fillId="0" borderId="0" xfId="0" applyFont="1" applyAlignment="1" applyProtection="1">
      <alignment/>
      <protection hidden="1"/>
    </xf>
    <xf numFmtId="4" fontId="68" fillId="0" borderId="0" xfId="0" applyNumberFormat="1" applyFont="1" applyAlignment="1" applyProtection="1">
      <alignment/>
      <protection hidden="1"/>
    </xf>
    <xf numFmtId="2" fontId="68" fillId="0" borderId="0" xfId="0" applyNumberFormat="1" applyFont="1" applyAlignment="1" applyProtection="1">
      <alignment/>
      <protection hidden="1"/>
    </xf>
    <xf numFmtId="0" fontId="0" fillId="0" borderId="65" xfId="0" applyBorder="1" applyAlignment="1">
      <alignment horizontal="center"/>
    </xf>
    <xf numFmtId="0" fontId="55" fillId="0" borderId="0" xfId="0" applyFont="1" applyAlignment="1">
      <alignment vertical="center"/>
    </xf>
    <xf numFmtId="0" fontId="0" fillId="0" borderId="71" xfId="0" applyBorder="1" applyAlignment="1">
      <alignment horizontal="right"/>
    </xf>
    <xf numFmtId="0" fontId="0" fillId="0" borderId="72" xfId="0" applyBorder="1" applyAlignment="1">
      <alignment/>
    </xf>
    <xf numFmtId="0" fontId="0" fillId="0" borderId="37" xfId="0" applyBorder="1" applyAlignment="1">
      <alignment/>
    </xf>
    <xf numFmtId="0" fontId="12" fillId="0" borderId="73" xfId="0" applyFont="1" applyBorder="1" applyAlignment="1">
      <alignment horizontal="center" vertical="center"/>
    </xf>
    <xf numFmtId="0" fontId="0" fillId="0" borderId="71" xfId="0" applyBorder="1" applyAlignment="1">
      <alignment horizontal="right"/>
    </xf>
    <xf numFmtId="0" fontId="0" fillId="0" borderId="74" xfId="0" applyBorder="1" applyAlignment="1">
      <alignment/>
    </xf>
    <xf numFmtId="0" fontId="0" fillId="0" borderId="7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4" fontId="0" fillId="2" borderId="76" xfId="0" applyNumberFormat="1" applyFill="1" applyBorder="1" applyAlignment="1" applyProtection="1">
      <alignment horizontal="right" vertical="center"/>
      <protection hidden="1"/>
    </xf>
    <xf numFmtId="0" fontId="5" fillId="0" borderId="74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4" fontId="0" fillId="0" borderId="76" xfId="0" applyNumberFormat="1" applyFill="1" applyBorder="1" applyAlignment="1" applyProtection="1">
      <alignment horizontal="right" vertical="center"/>
      <protection locked="0"/>
    </xf>
    <xf numFmtId="0" fontId="0" fillId="0" borderId="37" xfId="0" applyBorder="1" applyAlignment="1">
      <alignment horizontal="right"/>
    </xf>
    <xf numFmtId="4" fontId="2" fillId="0" borderId="69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>
      <alignment horizontal="right" vertical="center"/>
    </xf>
    <xf numFmtId="4" fontId="2" fillId="0" borderId="69" xfId="0" applyNumberFormat="1" applyFont="1" applyBorder="1" applyAlignment="1" applyProtection="1">
      <alignment vertical="center"/>
      <protection hidden="1"/>
    </xf>
    <xf numFmtId="0" fontId="0" fillId="34" borderId="77" xfId="0" applyFill="1" applyBorder="1" applyAlignment="1" applyProtection="1">
      <alignment horizontal="left" vertical="center"/>
      <protection locked="0"/>
    </xf>
    <xf numFmtId="0" fontId="0" fillId="34" borderId="78" xfId="0" applyFill="1" applyBorder="1" applyAlignment="1" applyProtection="1">
      <alignment horizontal="left" vertical="center"/>
      <protection locked="0"/>
    </xf>
    <xf numFmtId="0" fontId="78" fillId="2" borderId="0" xfId="0" applyFont="1" applyFill="1" applyBorder="1" applyAlignment="1">
      <alignment horizontal="center"/>
    </xf>
    <xf numFmtId="0" fontId="78" fillId="2" borderId="59" xfId="0" applyFont="1" applyFill="1" applyBorder="1" applyAlignment="1">
      <alignment horizontal="center"/>
    </xf>
    <xf numFmtId="0" fontId="0" fillId="34" borderId="39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34" borderId="58" xfId="0" applyFill="1" applyBorder="1" applyAlignment="1">
      <alignment horizontal="center" vertical="center"/>
    </xf>
    <xf numFmtId="0" fontId="17" fillId="35" borderId="79" xfId="0" applyFont="1" applyFill="1" applyBorder="1" applyAlignment="1" applyProtection="1">
      <alignment horizontal="left" vertical="center"/>
      <protection locked="0"/>
    </xf>
    <xf numFmtId="0" fontId="17" fillId="35" borderId="80" xfId="0" applyFont="1" applyFill="1" applyBorder="1" applyAlignment="1" applyProtection="1">
      <alignment horizontal="left" vertical="center"/>
      <protection locked="0"/>
    </xf>
    <xf numFmtId="0" fontId="17" fillId="35" borderId="81" xfId="0" applyFont="1" applyFill="1" applyBorder="1" applyAlignment="1" applyProtection="1">
      <alignment horizontal="left" vertical="center"/>
      <protection locked="0"/>
    </xf>
    <xf numFmtId="0" fontId="0" fillId="34" borderId="46" xfId="0" applyFill="1" applyBorder="1" applyAlignment="1">
      <alignment horizontal="center"/>
    </xf>
    <xf numFmtId="0" fontId="0" fillId="34" borderId="47" xfId="0" applyFill="1" applyBorder="1" applyAlignment="1">
      <alignment horizontal="center"/>
    </xf>
    <xf numFmtId="0" fontId="0" fillId="34" borderId="61" xfId="0" applyFill="1" applyBorder="1" applyAlignment="1">
      <alignment horizontal="center"/>
    </xf>
    <xf numFmtId="0" fontId="11" fillId="35" borderId="79" xfId="0" applyFont="1" applyFill="1" applyBorder="1" applyAlignment="1" applyProtection="1">
      <alignment horizontal="left" vertical="center" wrapText="1"/>
      <protection locked="0"/>
    </xf>
    <xf numFmtId="0" fontId="11" fillId="35" borderId="80" xfId="0" applyFont="1" applyFill="1" applyBorder="1" applyAlignment="1" applyProtection="1">
      <alignment horizontal="left" vertical="center" wrapText="1"/>
      <protection locked="0"/>
    </xf>
    <xf numFmtId="0" fontId="11" fillId="35" borderId="81" xfId="0" applyFont="1" applyFill="1" applyBorder="1" applyAlignment="1" applyProtection="1">
      <alignment horizontal="left" vertical="center" wrapText="1"/>
      <protection locked="0"/>
    </xf>
    <xf numFmtId="0" fontId="0" fillId="34" borderId="79" xfId="0" applyFill="1" applyBorder="1" applyAlignment="1" applyProtection="1">
      <alignment horizontal="center" vertical="center"/>
      <protection locked="0"/>
    </xf>
    <xf numFmtId="0" fontId="0" fillId="34" borderId="80" xfId="0" applyFill="1" applyBorder="1" applyAlignment="1" applyProtection="1">
      <alignment horizontal="center" vertical="center"/>
      <protection locked="0"/>
    </xf>
    <xf numFmtId="0" fontId="0" fillId="34" borderId="81" xfId="0" applyFill="1" applyBorder="1" applyAlignment="1" applyProtection="1">
      <alignment horizontal="center" vertical="center"/>
      <protection locked="0"/>
    </xf>
    <xf numFmtId="0" fontId="15" fillId="35" borderId="82" xfId="46" applyNumberFormat="1" applyFont="1" applyFill="1" applyBorder="1" applyAlignment="1" applyProtection="1">
      <alignment horizontal="center" vertical="center"/>
      <protection locked="0"/>
    </xf>
    <xf numFmtId="0" fontId="15" fillId="35" borderId="83" xfId="46" applyNumberFormat="1" applyFont="1" applyFill="1" applyBorder="1" applyAlignment="1" applyProtection="1">
      <alignment horizontal="center" vertical="center"/>
      <protection locked="0"/>
    </xf>
    <xf numFmtId="0" fontId="15" fillId="35" borderId="84" xfId="46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>
      <alignment horizontal="center" vertical="center" wrapText="1"/>
    </xf>
    <xf numFmtId="166" fontId="16" fillId="35" borderId="82" xfId="0" applyNumberFormat="1" applyFont="1" applyFill="1" applyBorder="1" applyAlignment="1" applyProtection="1">
      <alignment horizontal="center" vertical="center"/>
      <protection locked="0"/>
    </xf>
    <xf numFmtId="166" fontId="16" fillId="35" borderId="84" xfId="0" applyNumberFormat="1" applyFont="1" applyFill="1" applyBorder="1" applyAlignment="1" applyProtection="1">
      <alignment horizontal="center" vertical="center"/>
      <protection locked="0"/>
    </xf>
    <xf numFmtId="0" fontId="0" fillId="34" borderId="82" xfId="0" applyFill="1" applyBorder="1" applyAlignment="1" applyProtection="1">
      <alignment horizontal="center" vertical="center"/>
      <protection locked="0"/>
    </xf>
    <xf numFmtId="0" fontId="0" fillId="34" borderId="84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/>
    </xf>
    <xf numFmtId="0" fontId="0" fillId="33" borderId="85" xfId="0" applyFill="1" applyBorder="1" applyAlignment="1">
      <alignment horizontal="center" vertical="center"/>
    </xf>
    <xf numFmtId="0" fontId="0" fillId="33" borderId="86" xfId="0" applyFill="1" applyBorder="1" applyAlignment="1">
      <alignment horizontal="center" vertical="center"/>
    </xf>
    <xf numFmtId="0" fontId="5" fillId="0" borderId="73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4" fillId="33" borderId="87" xfId="43" applyFont="1" applyFill="1" applyBorder="1" applyAlignment="1">
      <alignment horizontal="center" vertical="center" wrapText="1"/>
    </xf>
    <xf numFmtId="0" fontId="4" fillId="33" borderId="88" xfId="43" applyFont="1" applyFill="1" applyBorder="1" applyAlignment="1">
      <alignment horizontal="center" vertical="center" wrapText="1"/>
    </xf>
    <xf numFmtId="2" fontId="4" fillId="33" borderId="89" xfId="40" applyNumberFormat="1" applyFont="1" applyFill="1" applyBorder="1" applyAlignment="1">
      <alignment horizontal="center" vertical="center" wrapText="1"/>
    </xf>
    <xf numFmtId="2" fontId="0" fillId="0" borderId="90" xfId="0" applyNumberFormat="1" applyBorder="1" applyAlignment="1">
      <alignment horizontal="center" vertical="center"/>
    </xf>
    <xf numFmtId="0" fontId="4" fillId="33" borderId="90" xfId="40" applyFont="1" applyFill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2" fontId="4" fillId="33" borderId="90" xfId="40" applyNumberFormat="1" applyFont="1" applyFill="1" applyBorder="1" applyAlignment="1">
      <alignment horizontal="center" vertical="center" wrapText="1"/>
    </xf>
    <xf numFmtId="0" fontId="4" fillId="33" borderId="89" xfId="40" applyFont="1" applyFill="1" applyBorder="1" applyAlignment="1">
      <alignment horizontal="center" vertical="center" wrapText="1"/>
    </xf>
    <xf numFmtId="0" fontId="0" fillId="0" borderId="90" xfId="0" applyBorder="1" applyAlignment="1">
      <alignment horizontal="center" vertical="center"/>
    </xf>
    <xf numFmtId="1" fontId="4" fillId="33" borderId="92" xfId="40" applyNumberFormat="1" applyFont="1" applyFill="1" applyBorder="1" applyAlignment="1">
      <alignment horizontal="center" vertical="center" wrapText="1"/>
    </xf>
    <xf numFmtId="1" fontId="4" fillId="33" borderId="93" xfId="40" applyNumberFormat="1" applyFont="1" applyFill="1" applyBorder="1" applyAlignment="1">
      <alignment horizontal="center" vertical="center" wrapText="1"/>
    </xf>
    <xf numFmtId="1" fontId="4" fillId="33" borderId="94" xfId="40" applyNumberFormat="1" applyFont="1" applyFill="1" applyBorder="1" applyAlignment="1">
      <alignment horizontal="center" vertical="center" wrapText="1"/>
    </xf>
    <xf numFmtId="0" fontId="14" fillId="0" borderId="57" xfId="0" applyFont="1" applyBorder="1" applyAlignment="1">
      <alignment horizontal="right" vertical="center"/>
    </xf>
    <xf numFmtId="0" fontId="14" fillId="0" borderId="95" xfId="0" applyFont="1" applyBorder="1" applyAlignment="1">
      <alignment horizontal="right" vertical="center"/>
    </xf>
    <xf numFmtId="0" fontId="14" fillId="0" borderId="96" xfId="0" applyFont="1" applyBorder="1" applyAlignment="1">
      <alignment horizontal="right" vertical="center"/>
    </xf>
    <xf numFmtId="4" fontId="4" fillId="33" borderId="90" xfId="40" applyNumberFormat="1" applyFont="1" applyFill="1" applyBorder="1" applyAlignment="1">
      <alignment horizontal="center" vertical="center" wrapText="1"/>
    </xf>
    <xf numFmtId="0" fontId="5" fillId="0" borderId="42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>
      <alignment horizontal="center" vertical="center"/>
    </xf>
    <xf numFmtId="2" fontId="4" fillId="33" borderId="92" xfId="40" applyNumberFormat="1" applyFont="1" applyFill="1" applyBorder="1" applyAlignment="1">
      <alignment horizontal="center" vertical="center" wrapText="1"/>
    </xf>
    <xf numFmtId="2" fontId="4" fillId="33" borderId="93" xfId="40" applyNumberFormat="1" applyFont="1" applyFill="1" applyBorder="1" applyAlignment="1">
      <alignment horizontal="center" vertical="center" wrapText="1"/>
    </xf>
    <xf numFmtId="2" fontId="4" fillId="33" borderId="94" xfId="40" applyNumberFormat="1" applyFont="1" applyFill="1" applyBorder="1" applyAlignment="1">
      <alignment horizontal="center" vertical="center" wrapText="1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" fillId="0" borderId="97" xfId="0" applyFont="1" applyBorder="1" applyAlignment="1" applyProtection="1">
      <alignment horizontal="center"/>
      <protection hidden="1"/>
    </xf>
    <xf numFmtId="0" fontId="4" fillId="33" borderId="98" xfId="40" applyFont="1" applyFill="1" applyBorder="1" applyAlignment="1">
      <alignment horizontal="center" vertical="center" wrapText="1"/>
    </xf>
    <xf numFmtId="0" fontId="4" fillId="33" borderId="99" xfId="40" applyFont="1" applyFill="1" applyBorder="1" applyAlignment="1">
      <alignment horizontal="center" vertical="center" wrapText="1"/>
    </xf>
    <xf numFmtId="0" fontId="2" fillId="0" borderId="100" xfId="0" applyFont="1" applyBorder="1" applyAlignment="1" applyProtection="1">
      <alignment horizontal="center"/>
      <protection hidden="1"/>
    </xf>
    <xf numFmtId="0" fontId="2" fillId="0" borderId="101" xfId="0" applyFont="1" applyBorder="1" applyAlignment="1" applyProtection="1">
      <alignment horizontal="center"/>
      <protection hidden="1"/>
    </xf>
    <xf numFmtId="0" fontId="2" fillId="0" borderId="102" xfId="0" applyFont="1" applyBorder="1" applyAlignment="1" applyProtection="1">
      <alignment horizontal="center"/>
      <protection hidden="1"/>
    </xf>
    <xf numFmtId="0" fontId="86" fillId="36" borderId="103" xfId="0" applyFont="1" applyFill="1" applyBorder="1" applyAlignment="1">
      <alignment horizontal="center"/>
    </xf>
    <xf numFmtId="0" fontId="86" fillId="36" borderId="104" xfId="0" applyFont="1" applyFill="1" applyBorder="1" applyAlignment="1">
      <alignment horizontal="center"/>
    </xf>
    <xf numFmtId="0" fontId="86" fillId="36" borderId="99" xfId="0" applyFont="1" applyFill="1" applyBorder="1" applyAlignment="1">
      <alignment horizontal="center"/>
    </xf>
    <xf numFmtId="0" fontId="0" fillId="0" borderId="10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6" xfId="0" applyBorder="1" applyAlignment="1">
      <alignment horizontal="left" vertical="top" wrapText="1"/>
    </xf>
    <xf numFmtId="0" fontId="0" fillId="0" borderId="71" xfId="0" applyBorder="1" applyAlignment="1">
      <alignment horizontal="right"/>
    </xf>
    <xf numFmtId="0" fontId="0" fillId="0" borderId="107" xfId="0" applyBorder="1" applyAlignment="1">
      <alignment horizontal="right"/>
    </xf>
    <xf numFmtId="0" fontId="0" fillId="0" borderId="71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87" fillId="0" borderId="71" xfId="0" applyFont="1" applyBorder="1" applyAlignment="1">
      <alignment horizontal="center"/>
    </xf>
    <xf numFmtId="0" fontId="87" fillId="0" borderId="37" xfId="0" applyFont="1" applyBorder="1" applyAlignment="1">
      <alignment horizontal="center"/>
    </xf>
    <xf numFmtId="0" fontId="87" fillId="0" borderId="35" xfId="0" applyFont="1" applyBorder="1" applyAlignment="1">
      <alignment horizontal="center"/>
    </xf>
    <xf numFmtId="0" fontId="2" fillId="0" borderId="82" xfId="0" applyFont="1" applyBorder="1" applyAlignment="1" applyProtection="1">
      <alignment horizontal="center"/>
      <protection locked="0"/>
    </xf>
    <xf numFmtId="0" fontId="2" fillId="0" borderId="83" xfId="0" applyFont="1" applyBorder="1" applyAlignment="1" applyProtection="1">
      <alignment horizontal="center"/>
      <protection locked="0"/>
    </xf>
    <xf numFmtId="0" fontId="2" fillId="0" borderId="84" xfId="0" applyFont="1" applyBorder="1" applyAlignment="1" applyProtection="1">
      <alignment horizontal="center"/>
      <protection locked="0"/>
    </xf>
    <xf numFmtId="0" fontId="74" fillId="0" borderId="71" xfId="0" applyFont="1" applyBorder="1" applyAlignment="1">
      <alignment horizontal="left" wrapText="1"/>
    </xf>
    <xf numFmtId="0" fontId="74" fillId="0" borderId="37" xfId="0" applyFont="1" applyBorder="1" applyAlignment="1">
      <alignment horizontal="left" wrapText="1"/>
    </xf>
    <xf numFmtId="0" fontId="74" fillId="0" borderId="35" xfId="0" applyFont="1" applyBorder="1" applyAlignment="1">
      <alignment horizontal="left" wrapText="1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2" fillId="0" borderId="100" xfId="0" applyFont="1" applyBorder="1" applyAlignment="1" applyProtection="1">
      <alignment horizontal="left"/>
      <protection locked="0"/>
    </xf>
    <xf numFmtId="0" fontId="2" fillId="0" borderId="102" xfId="0" applyFont="1" applyBorder="1" applyAlignment="1" applyProtection="1">
      <alignment horizontal="left"/>
      <protection locked="0"/>
    </xf>
    <xf numFmtId="0" fontId="0" fillId="0" borderId="71" xfId="0" applyBorder="1" applyAlignment="1">
      <alignment horizontal="center"/>
    </xf>
    <xf numFmtId="0" fontId="0" fillId="0" borderId="37" xfId="0" applyBorder="1" applyAlignment="1">
      <alignment horizontal="center"/>
    </xf>
    <xf numFmtId="0" fontId="72" fillId="0" borderId="82" xfId="0" applyFont="1" applyBorder="1" applyAlignment="1" applyProtection="1">
      <alignment horizontal="center"/>
      <protection locked="0"/>
    </xf>
    <xf numFmtId="0" fontId="72" fillId="0" borderId="83" xfId="0" applyFont="1" applyBorder="1" applyAlignment="1" applyProtection="1">
      <alignment horizontal="center"/>
      <protection locked="0"/>
    </xf>
    <xf numFmtId="0" fontId="72" fillId="0" borderId="84" xfId="0" applyFont="1" applyBorder="1" applyAlignment="1" applyProtection="1">
      <alignment horizontal="center"/>
      <protection locked="0"/>
    </xf>
    <xf numFmtId="0" fontId="88" fillId="0" borderId="71" xfId="0" applyFont="1" applyBorder="1" applyAlignment="1">
      <alignment horizontal="center"/>
    </xf>
    <xf numFmtId="0" fontId="88" fillId="0" borderId="37" xfId="0" applyFont="1" applyBorder="1" applyAlignment="1">
      <alignment horizontal="center"/>
    </xf>
    <xf numFmtId="0" fontId="88" fillId="0" borderId="32" xfId="0" applyFont="1" applyBorder="1" applyAlignment="1">
      <alignment horizontal="center"/>
    </xf>
    <xf numFmtId="0" fontId="2" fillId="0" borderId="111" xfId="0" applyFont="1" applyBorder="1" applyAlignment="1" applyProtection="1">
      <alignment horizontal="left"/>
      <protection locked="0"/>
    </xf>
    <xf numFmtId="0" fontId="2" fillId="0" borderId="112" xfId="0" applyFont="1" applyBorder="1" applyAlignment="1" applyProtection="1">
      <alignment horizontal="left"/>
      <protection locked="0"/>
    </xf>
    <xf numFmtId="49" fontId="72" fillId="0" borderId="111" xfId="0" applyNumberFormat="1" applyFont="1" applyBorder="1" applyAlignment="1" applyProtection="1">
      <alignment horizontal="center"/>
      <protection locked="0"/>
    </xf>
    <xf numFmtId="49" fontId="72" fillId="0" borderId="113" xfId="0" applyNumberFormat="1" applyFont="1" applyBorder="1" applyAlignment="1" applyProtection="1">
      <alignment horizontal="center"/>
      <protection locked="0"/>
    </xf>
    <xf numFmtId="49" fontId="72" fillId="0" borderId="112" xfId="0" applyNumberFormat="1" applyFont="1" applyBorder="1" applyAlignment="1" applyProtection="1">
      <alignment horizontal="center"/>
      <protection locked="0"/>
    </xf>
    <xf numFmtId="0" fontId="2" fillId="0" borderId="111" xfId="0" applyFont="1" applyBorder="1" applyAlignment="1" applyProtection="1">
      <alignment horizontal="center"/>
      <protection locked="0"/>
    </xf>
    <xf numFmtId="0" fontId="2" fillId="0" borderId="112" xfId="0" applyFont="1" applyBorder="1" applyAlignment="1" applyProtection="1">
      <alignment horizontal="center"/>
      <protection locked="0"/>
    </xf>
    <xf numFmtId="0" fontId="2" fillId="0" borderId="113" xfId="0" applyFont="1" applyBorder="1" applyAlignment="1" applyProtection="1">
      <alignment horizontal="center"/>
      <protection locked="0"/>
    </xf>
    <xf numFmtId="0" fontId="86" fillId="36" borderId="105" xfId="0" applyFont="1" applyFill="1" applyBorder="1" applyAlignment="1">
      <alignment horizontal="center" vertical="center"/>
    </xf>
    <xf numFmtId="0" fontId="86" fillId="36" borderId="0" xfId="0" applyFont="1" applyFill="1" applyBorder="1" applyAlignment="1">
      <alignment horizontal="center" vertical="center"/>
    </xf>
    <xf numFmtId="0" fontId="86" fillId="36" borderId="114" xfId="0" applyFont="1" applyFill="1" applyBorder="1" applyAlignment="1">
      <alignment horizontal="center" vertical="center"/>
    </xf>
    <xf numFmtId="0" fontId="74" fillId="0" borderId="115" xfId="0" applyFont="1" applyBorder="1" applyAlignment="1">
      <alignment horizontal="justify" vertical="center" wrapText="1"/>
    </xf>
    <xf numFmtId="0" fontId="74" fillId="0" borderId="116" xfId="0" applyFont="1" applyBorder="1" applyAlignment="1">
      <alignment horizontal="justify" vertical="center" wrapText="1"/>
    </xf>
    <xf numFmtId="0" fontId="74" fillId="0" borderId="117" xfId="0" applyFont="1" applyBorder="1" applyAlignment="1">
      <alignment horizontal="justify" vertical="center" wrapText="1"/>
    </xf>
    <xf numFmtId="4" fontId="0" fillId="0" borderId="111" xfId="0" applyNumberFormat="1" applyBorder="1" applyAlignment="1" applyProtection="1">
      <alignment horizontal="right" vertical="center"/>
      <protection locked="0"/>
    </xf>
    <xf numFmtId="4" fontId="0" fillId="0" borderId="113" xfId="0" applyNumberFormat="1" applyBorder="1" applyAlignment="1" applyProtection="1">
      <alignment horizontal="right" vertical="center"/>
      <protection locked="0"/>
    </xf>
    <xf numFmtId="4" fontId="0" fillId="0" borderId="112" xfId="0" applyNumberFormat="1" applyBorder="1" applyAlignment="1" applyProtection="1">
      <alignment horizontal="right" vertical="center"/>
      <protection locked="0"/>
    </xf>
    <xf numFmtId="4" fontId="72" fillId="37" borderId="111" xfId="0" applyNumberFormat="1" applyFont="1" applyFill="1" applyBorder="1" applyAlignment="1" applyProtection="1">
      <alignment horizontal="right" vertical="center"/>
      <protection hidden="1"/>
    </xf>
    <xf numFmtId="4" fontId="72" fillId="37" borderId="113" xfId="0" applyNumberFormat="1" applyFont="1" applyFill="1" applyBorder="1" applyAlignment="1" applyProtection="1">
      <alignment horizontal="right" vertical="center"/>
      <protection hidden="1"/>
    </xf>
    <xf numFmtId="4" fontId="72" fillId="37" borderId="112" xfId="0" applyNumberFormat="1" applyFont="1" applyFill="1" applyBorder="1" applyAlignment="1" applyProtection="1">
      <alignment horizontal="right" vertical="center"/>
      <protection hidden="1"/>
    </xf>
    <xf numFmtId="0" fontId="0" fillId="0" borderId="6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right" vertical="center"/>
    </xf>
    <xf numFmtId="0" fontId="0" fillId="0" borderId="118" xfId="0" applyBorder="1" applyAlignment="1">
      <alignment horizontal="right" vertical="center"/>
    </xf>
    <xf numFmtId="4" fontId="0" fillId="37" borderId="111" xfId="0" applyNumberFormat="1" applyFill="1" applyBorder="1" applyAlignment="1">
      <alignment horizontal="right" vertical="center"/>
    </xf>
    <xf numFmtId="4" fontId="0" fillId="37" borderId="113" xfId="0" applyNumberFormat="1" applyFill="1" applyBorder="1" applyAlignment="1">
      <alignment horizontal="right" vertical="center"/>
    </xf>
    <xf numFmtId="4" fontId="0" fillId="37" borderId="112" xfId="0" applyNumberFormat="1" applyFill="1" applyBorder="1" applyAlignment="1">
      <alignment horizontal="right" vertical="center"/>
    </xf>
    <xf numFmtId="10" fontId="0" fillId="37" borderId="111" xfId="56" applyNumberFormat="1" applyFont="1" applyFill="1" applyBorder="1" applyAlignment="1">
      <alignment horizontal="right" vertical="center"/>
    </xf>
    <xf numFmtId="10" fontId="0" fillId="37" borderId="113" xfId="56" applyNumberFormat="1" applyFont="1" applyFill="1" applyBorder="1" applyAlignment="1">
      <alignment horizontal="right" vertical="center"/>
    </xf>
    <xf numFmtId="10" fontId="0" fillId="37" borderId="112" xfId="56" applyNumberFormat="1" applyFont="1" applyFill="1" applyBorder="1" applyAlignment="1">
      <alignment horizontal="right" vertical="center"/>
    </xf>
    <xf numFmtId="0" fontId="0" fillId="0" borderId="71" xfId="0" applyBorder="1" applyAlignment="1">
      <alignment horizontal="right" vertical="center"/>
    </xf>
    <xf numFmtId="0" fontId="0" fillId="0" borderId="119" xfId="0" applyBorder="1" applyAlignment="1">
      <alignment horizontal="right" vertical="center"/>
    </xf>
    <xf numFmtId="0" fontId="89" fillId="0" borderId="120" xfId="0" applyFont="1" applyBorder="1" applyAlignment="1">
      <alignment horizontal="center"/>
    </xf>
    <xf numFmtId="0" fontId="89" fillId="0" borderId="72" xfId="0" applyFont="1" applyBorder="1" applyAlignment="1">
      <alignment horizontal="center"/>
    </xf>
    <xf numFmtId="0" fontId="89" fillId="0" borderId="121" xfId="0" applyFont="1" applyBorder="1" applyAlignment="1">
      <alignment horizontal="center"/>
    </xf>
    <xf numFmtId="0" fontId="0" fillId="0" borderId="122" xfId="0" applyBorder="1" applyAlignment="1" applyProtection="1">
      <alignment horizontal="center"/>
      <protection locked="0"/>
    </xf>
    <xf numFmtId="0" fontId="0" fillId="0" borderId="123" xfId="0" applyBorder="1" applyAlignment="1" applyProtection="1">
      <alignment horizontal="center"/>
      <protection locked="0"/>
    </xf>
    <xf numFmtId="0" fontId="0" fillId="0" borderId="124" xfId="0" applyBorder="1" applyAlignment="1" applyProtection="1">
      <alignment horizontal="center"/>
      <protection locked="0"/>
    </xf>
    <xf numFmtId="0" fontId="87" fillId="0" borderId="71" xfId="0" applyFont="1" applyBorder="1" applyAlignment="1">
      <alignment horizontal="center" vertical="center"/>
    </xf>
    <xf numFmtId="0" fontId="87" fillId="0" borderId="37" xfId="0" applyFont="1" applyBorder="1" applyAlignment="1">
      <alignment horizontal="center" vertical="center"/>
    </xf>
    <xf numFmtId="0" fontId="87" fillId="0" borderId="35" xfId="0" applyFont="1" applyBorder="1" applyAlignment="1">
      <alignment horizontal="center" vertical="center"/>
    </xf>
    <xf numFmtId="0" fontId="0" fillId="0" borderId="71" xfId="0" applyBorder="1" applyAlignment="1">
      <alignment horizontal="justify" wrapText="1"/>
    </xf>
    <xf numFmtId="0" fontId="0" fillId="0" borderId="37" xfId="0" applyBorder="1" applyAlignment="1">
      <alignment horizontal="justify" wrapText="1"/>
    </xf>
    <xf numFmtId="0" fontId="0" fillId="0" borderId="32" xfId="0" applyBorder="1" applyAlignment="1">
      <alignment horizontal="justify" wrapText="1"/>
    </xf>
    <xf numFmtId="0" fontId="0" fillId="0" borderId="107" xfId="0" applyBorder="1" applyAlignment="1">
      <alignment horizontal="center"/>
    </xf>
    <xf numFmtId="0" fontId="0" fillId="0" borderId="71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2" fillId="0" borderId="100" xfId="0" applyFont="1" applyBorder="1" applyAlignment="1" applyProtection="1">
      <alignment horizontal="center"/>
      <protection locked="0"/>
    </xf>
    <xf numFmtId="0" fontId="2" fillId="0" borderId="101" xfId="0" applyFont="1" applyBorder="1" applyAlignment="1" applyProtection="1">
      <alignment horizontal="center"/>
      <protection locked="0"/>
    </xf>
    <xf numFmtId="0" fontId="2" fillId="0" borderId="102" xfId="0" applyFont="1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justify" vertical="top" wrapText="1"/>
      <protection locked="0"/>
    </xf>
    <xf numFmtId="0" fontId="0" fillId="0" borderId="40" xfId="0" applyBorder="1" applyAlignment="1" applyProtection="1">
      <alignment horizontal="justify" vertical="top" wrapText="1"/>
      <protection locked="0"/>
    </xf>
    <xf numFmtId="0" fontId="0" fillId="0" borderId="58" xfId="0" applyBorder="1" applyAlignment="1" applyProtection="1">
      <alignment horizontal="justify" vertical="top" wrapText="1"/>
      <protection locked="0"/>
    </xf>
    <xf numFmtId="0" fontId="0" fillId="0" borderId="46" xfId="0" applyBorder="1" applyAlignment="1" applyProtection="1">
      <alignment horizontal="justify" vertical="top" wrapText="1"/>
      <protection locked="0"/>
    </xf>
    <xf numFmtId="0" fontId="0" fillId="0" borderId="47" xfId="0" applyBorder="1" applyAlignment="1" applyProtection="1">
      <alignment horizontal="justify" vertical="top" wrapText="1"/>
      <protection locked="0"/>
    </xf>
    <xf numFmtId="0" fontId="0" fillId="0" borderId="61" xfId="0" applyBorder="1" applyAlignment="1" applyProtection="1">
      <alignment horizontal="justify" vertical="top" wrapText="1"/>
      <protection locked="0"/>
    </xf>
    <xf numFmtId="0" fontId="90" fillId="36" borderId="103" xfId="0" applyFont="1" applyFill="1" applyBorder="1" applyAlignment="1">
      <alignment horizontal="center"/>
    </xf>
    <xf numFmtId="0" fontId="90" fillId="36" borderId="104" xfId="0" applyFont="1" applyFill="1" applyBorder="1" applyAlignment="1">
      <alignment horizontal="center"/>
    </xf>
    <xf numFmtId="0" fontId="90" fillId="36" borderId="99" xfId="0" applyFont="1" applyFill="1" applyBorder="1" applyAlignment="1">
      <alignment horizontal="center"/>
    </xf>
    <xf numFmtId="49" fontId="72" fillId="0" borderId="82" xfId="0" applyNumberFormat="1" applyFont="1" applyBorder="1" applyAlignment="1" applyProtection="1">
      <alignment horizontal="center"/>
      <protection locked="0"/>
    </xf>
    <xf numFmtId="49" fontId="72" fillId="0" borderId="83" xfId="0" applyNumberFormat="1" applyFont="1" applyBorder="1" applyAlignment="1" applyProtection="1">
      <alignment horizontal="center"/>
      <protection locked="0"/>
    </xf>
    <xf numFmtId="49" fontId="72" fillId="0" borderId="84" xfId="0" applyNumberFormat="1" applyFont="1" applyBorder="1" applyAlignment="1" applyProtection="1">
      <alignment horizont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3">
    <dxf>
      <font>
        <color rgb="FF9C0006"/>
      </font>
    </dxf>
    <dxf>
      <font>
        <color theme="7" tint="0.3999499976634979"/>
      </font>
    </dxf>
    <dxf>
      <font>
        <color theme="7" tint="0.5999600291252136"/>
      </font>
    </dxf>
    <dxf>
      <font>
        <color theme="7" tint="0.3999499976634979"/>
      </font>
    </dxf>
    <dxf>
      <font>
        <color theme="7" tint="0.5999600291252136"/>
      </font>
    </dxf>
    <dxf>
      <font>
        <color theme="4" tint="0.7999799847602844"/>
      </font>
    </dxf>
    <dxf>
      <font>
        <color theme="0"/>
      </font>
    </dxf>
    <dxf>
      <font>
        <color theme="0"/>
      </font>
    </dxf>
    <dxf>
      <font>
        <color theme="4" tint="0.7999799847602844"/>
      </font>
    </dxf>
    <dxf>
      <font>
        <color theme="4" tint="0.7999799847602844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4" tint="0.7999799847602844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rgb="FF9C0006"/>
      </font>
    </dxf>
    <dxf>
      <font>
        <color rgb="FF9C0006"/>
      </font>
      <border/>
    </dxf>
    <dxf>
      <font>
        <color theme="0"/>
      </font>
      <border/>
    </dxf>
    <dxf>
      <font>
        <color theme="4" tint="0.7999799847602844"/>
      </font>
      <border/>
    </dxf>
    <dxf>
      <font>
        <color theme="7" tint="0.5999600291252136"/>
      </font>
      <border/>
    </dxf>
    <dxf>
      <font>
        <color theme="7" tint="0.399949997663497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1181100</xdr:colOff>
      <xdr:row>0</xdr:row>
      <xdr:rowOff>238125</xdr:rowOff>
    </xdr:from>
    <xdr:to>
      <xdr:col>6</xdr:col>
      <xdr:colOff>723900</xdr:colOff>
      <xdr:row>0</xdr:row>
      <xdr:rowOff>1257300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238125"/>
          <a:ext cx="55530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266700</xdr:colOff>
      <xdr:row>35</xdr:row>
      <xdr:rowOff>104775</xdr:rowOff>
    </xdr:from>
    <xdr:to>
      <xdr:col>18</xdr:col>
      <xdr:colOff>762000</xdr:colOff>
      <xdr:row>36</xdr:row>
      <xdr:rowOff>161925</xdr:rowOff>
    </xdr:to>
    <xdr:sp>
      <xdr:nvSpPr>
        <xdr:cNvPr id="1" name="CuadroTexto 4"/>
        <xdr:cNvSpPr txBox="1">
          <a:spLocks noChangeArrowheads="1"/>
        </xdr:cNvSpPr>
      </xdr:nvSpPr>
      <xdr:spPr>
        <a:xfrm>
          <a:off x="13496925" y="7858125"/>
          <a:ext cx="4010025" cy="238125"/>
        </a:xfrm>
        <a:prstGeom prst="rect">
          <a:avLst/>
        </a:prstGeom>
        <a:solidFill>
          <a:srgbClr val="F2F2F2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 FSE invierte en tu futuro</a:t>
          </a:r>
        </a:p>
      </xdr:txBody>
    </xdr:sp>
    <xdr:clientData/>
  </xdr:twoCellAnchor>
  <xdr:twoCellAnchor editAs="oneCell">
    <xdr:from>
      <xdr:col>3</xdr:col>
      <xdr:colOff>485775</xdr:colOff>
      <xdr:row>0</xdr:row>
      <xdr:rowOff>85725</xdr:rowOff>
    </xdr:from>
    <xdr:to>
      <xdr:col>10</xdr:col>
      <xdr:colOff>933450</xdr:colOff>
      <xdr:row>0</xdr:row>
      <xdr:rowOff>1104900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85725"/>
          <a:ext cx="55721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104775</xdr:rowOff>
    </xdr:from>
    <xdr:to>
      <xdr:col>8</xdr:col>
      <xdr:colOff>276225</xdr:colOff>
      <xdr:row>0</xdr:row>
      <xdr:rowOff>1123950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04775"/>
          <a:ext cx="55721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123825</xdr:rowOff>
    </xdr:from>
    <xdr:to>
      <xdr:col>7</xdr:col>
      <xdr:colOff>314325</xdr:colOff>
      <xdr:row>0</xdr:row>
      <xdr:rowOff>1143000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23825"/>
          <a:ext cx="55530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0</xdr:row>
      <xdr:rowOff>123825</xdr:rowOff>
    </xdr:from>
    <xdr:to>
      <xdr:col>8</xdr:col>
      <xdr:colOff>276225</xdr:colOff>
      <xdr:row>0</xdr:row>
      <xdr:rowOff>1143000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23825"/>
          <a:ext cx="55530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4"/>
  <sheetViews>
    <sheetView tabSelected="1" zoomScalePageLayoutView="0" workbookViewId="0" topLeftCell="A1">
      <selection activeCell="G6" sqref="G6"/>
    </sheetView>
  </sheetViews>
  <sheetFormatPr defaultColWidth="11.421875" defaultRowHeight="15"/>
  <cols>
    <col min="1" max="1" width="3.00390625" style="2" bestFit="1" customWidth="1"/>
    <col min="2" max="2" width="42.7109375" style="0" customWidth="1"/>
    <col min="3" max="3" width="5.421875" style="0" customWidth="1"/>
    <col min="4" max="4" width="27.57421875" style="1" bestFit="1" customWidth="1"/>
    <col min="5" max="5" width="9.00390625" style="1" customWidth="1"/>
    <col min="6" max="6" width="5.421875" style="1" customWidth="1"/>
    <col min="7" max="7" width="16.421875" style="2" customWidth="1"/>
    <col min="8" max="8" width="17.8515625" style="2" customWidth="1"/>
    <col min="9" max="9" width="3.00390625" style="0" customWidth="1"/>
    <col min="10" max="10" width="9.140625" style="0" bestFit="1" customWidth="1"/>
    <col min="11" max="11" width="7.421875" style="0" customWidth="1"/>
    <col min="12" max="12" width="6.8515625" style="0" customWidth="1"/>
    <col min="13" max="13" width="7.28125" style="0" bestFit="1" customWidth="1"/>
    <col min="14" max="14" width="8.00390625" style="0" customWidth="1"/>
    <col min="15" max="15" width="6.8515625" style="0" customWidth="1"/>
    <col min="16" max="16" width="36.421875" style="0" customWidth="1"/>
    <col min="17" max="17" width="8.421875" style="0" customWidth="1"/>
    <col min="18" max="18" width="6.8515625" style="0" customWidth="1"/>
    <col min="19" max="19" width="7.28125" style="0" bestFit="1" customWidth="1"/>
    <col min="20" max="20" width="8.140625" style="0" customWidth="1"/>
    <col min="21" max="21" width="6.8515625" style="0" customWidth="1"/>
    <col min="22" max="22" width="7.28125" style="0" bestFit="1" customWidth="1"/>
    <col min="23" max="23" width="9.00390625" style="0" customWidth="1"/>
    <col min="24" max="24" width="6.8515625" style="0" customWidth="1"/>
    <col min="25" max="25" width="7.28125" style="0" bestFit="1" customWidth="1"/>
    <col min="26" max="26" width="7.140625" style="0" customWidth="1"/>
    <col min="27" max="27" width="6.8515625" style="0" customWidth="1"/>
    <col min="28" max="28" width="7.28125" style="0" bestFit="1" customWidth="1"/>
    <col min="29" max="29" width="8.57421875" style="0" customWidth="1"/>
    <col min="30" max="30" width="6.8515625" style="0" customWidth="1"/>
    <col min="31" max="31" width="6.421875" style="0" bestFit="1" customWidth="1"/>
    <col min="32" max="32" width="8.140625" style="0" customWidth="1"/>
    <col min="34" max="34" width="9.00390625" style="0" customWidth="1"/>
    <col min="35" max="35" width="8.57421875" style="0" customWidth="1"/>
    <col min="36" max="36" width="8.140625" style="0" customWidth="1"/>
  </cols>
  <sheetData>
    <row r="1" spans="1:36" ht="103.5" customHeight="1">
      <c r="A1" s="246"/>
      <c r="B1" s="247"/>
      <c r="C1" s="247"/>
      <c r="D1" s="247"/>
      <c r="E1" s="247"/>
      <c r="F1" s="247"/>
      <c r="G1" s="247"/>
      <c r="H1" s="247"/>
      <c r="I1" s="248"/>
      <c r="J1" s="18"/>
      <c r="K1" s="18"/>
      <c r="L1" s="18"/>
      <c r="M1" s="193"/>
      <c r="N1" s="193"/>
      <c r="O1" s="193"/>
      <c r="P1" s="193"/>
      <c r="Q1" s="193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9"/>
    </row>
    <row r="2" spans="1:17" ht="15" thickBot="1">
      <c r="A2" s="252"/>
      <c r="B2" s="253"/>
      <c r="C2" s="253"/>
      <c r="D2" s="253"/>
      <c r="E2" s="253"/>
      <c r="F2" s="253"/>
      <c r="G2" s="253"/>
      <c r="H2" s="253"/>
      <c r="I2" s="254"/>
      <c r="M2" s="192"/>
      <c r="N2" s="192"/>
      <c r="O2" s="192"/>
      <c r="P2" s="218"/>
      <c r="Q2" s="192"/>
    </row>
    <row r="3" spans="1:17" ht="15" thickBot="1">
      <c r="A3" s="161"/>
      <c r="B3" s="162"/>
      <c r="C3" s="162"/>
      <c r="D3" s="162"/>
      <c r="E3" s="162"/>
      <c r="F3" s="162"/>
      <c r="G3" s="162"/>
      <c r="H3" s="162"/>
      <c r="I3" s="163"/>
      <c r="M3" s="192"/>
      <c r="N3" s="192"/>
      <c r="O3" s="192"/>
      <c r="P3" s="218"/>
      <c r="Q3" s="192"/>
    </row>
    <row r="4" spans="1:17" ht="24.75" customHeight="1" thickBot="1">
      <c r="A4" s="164"/>
      <c r="B4" s="189" t="s">
        <v>81</v>
      </c>
      <c r="C4" s="183"/>
      <c r="D4" s="208" t="s">
        <v>90</v>
      </c>
      <c r="E4" s="165"/>
      <c r="F4" s="165"/>
      <c r="G4" s="165"/>
      <c r="H4" s="165"/>
      <c r="I4" s="167"/>
      <c r="M4" s="192"/>
      <c r="N4" s="192"/>
      <c r="O4" s="192"/>
      <c r="P4" s="218"/>
      <c r="Q4" s="192"/>
    </row>
    <row r="5" spans="1:20" ht="14.25">
      <c r="A5" s="164"/>
      <c r="B5" s="165"/>
      <c r="C5" s="165"/>
      <c r="D5" s="165"/>
      <c r="E5" s="165"/>
      <c r="F5" s="165"/>
      <c r="G5" s="165"/>
      <c r="H5" s="165"/>
      <c r="I5" s="167"/>
      <c r="M5" s="192"/>
      <c r="N5" s="192"/>
      <c r="O5" s="192"/>
      <c r="P5" s="218"/>
      <c r="Q5" s="192"/>
      <c r="T5" s="103">
        <v>2017</v>
      </c>
    </row>
    <row r="6" spans="1:20" ht="14.25">
      <c r="A6" s="164"/>
      <c r="B6" s="165"/>
      <c r="C6" s="165"/>
      <c r="D6" s="165"/>
      <c r="E6" s="165"/>
      <c r="F6" s="165"/>
      <c r="G6" s="165"/>
      <c r="H6" s="165"/>
      <c r="I6" s="167"/>
      <c r="M6" s="192"/>
      <c r="N6" s="192"/>
      <c r="O6" s="192"/>
      <c r="P6" s="218"/>
      <c r="Q6" s="192"/>
      <c r="T6" s="103">
        <v>2018</v>
      </c>
    </row>
    <row r="7" spans="1:20" ht="14.25">
      <c r="A7" s="164"/>
      <c r="B7" s="165"/>
      <c r="C7" s="165"/>
      <c r="D7" s="165"/>
      <c r="E7" s="165"/>
      <c r="F7" s="165"/>
      <c r="G7" s="165"/>
      <c r="H7" s="165"/>
      <c r="I7" s="167"/>
      <c r="M7" s="192"/>
      <c r="N7" s="192"/>
      <c r="O7" s="192"/>
      <c r="P7" s="218"/>
      <c r="Q7" s="192"/>
      <c r="T7" s="103">
        <v>2019</v>
      </c>
    </row>
    <row r="8" spans="1:20" ht="14.25">
      <c r="A8" s="164"/>
      <c r="B8" s="165"/>
      <c r="C8" s="165"/>
      <c r="D8" s="165"/>
      <c r="E8" s="165"/>
      <c r="F8" s="165"/>
      <c r="G8" s="165"/>
      <c r="H8" s="165"/>
      <c r="I8" s="167"/>
      <c r="M8" s="192"/>
      <c r="N8" s="192"/>
      <c r="O8" s="192"/>
      <c r="P8" s="218"/>
      <c r="Q8" s="192"/>
      <c r="T8" s="103">
        <v>2020</v>
      </c>
    </row>
    <row r="9" spans="1:17" ht="15" thickBot="1">
      <c r="A9" s="164"/>
      <c r="B9" s="165"/>
      <c r="C9" s="165"/>
      <c r="D9" s="165"/>
      <c r="E9" s="165"/>
      <c r="F9" s="165"/>
      <c r="G9" s="165"/>
      <c r="H9" s="165"/>
      <c r="I9" s="167"/>
      <c r="M9" s="192"/>
      <c r="N9" s="192"/>
      <c r="O9" s="192"/>
      <c r="P9" s="218"/>
      <c r="Q9" s="192"/>
    </row>
    <row r="10" spans="1:17" ht="24.75" customHeight="1" thickBot="1">
      <c r="A10" s="164"/>
      <c r="B10" s="184" t="s">
        <v>23</v>
      </c>
      <c r="C10" s="184"/>
      <c r="D10" s="249"/>
      <c r="E10" s="250"/>
      <c r="F10" s="250"/>
      <c r="G10" s="250"/>
      <c r="H10" s="250"/>
      <c r="I10" s="251"/>
      <c r="M10" s="192"/>
      <c r="N10" s="192"/>
      <c r="O10" s="192"/>
      <c r="P10" s="190" t="s">
        <v>82</v>
      </c>
      <c r="Q10" s="192"/>
    </row>
    <row r="11" spans="1:17" ht="24.75" customHeight="1" thickBot="1">
      <c r="A11" s="164"/>
      <c r="B11" s="184" t="s">
        <v>24</v>
      </c>
      <c r="C11" s="184"/>
      <c r="D11" s="207"/>
      <c r="E11" s="186"/>
      <c r="F11" s="186"/>
      <c r="G11" s="186"/>
      <c r="H11" s="186"/>
      <c r="I11" s="187"/>
      <c r="M11" s="192"/>
      <c r="N11" s="192"/>
      <c r="O11" s="192"/>
      <c r="P11" s="190" t="s">
        <v>83</v>
      </c>
      <c r="Q11" s="192"/>
    </row>
    <row r="12" spans="1:17" ht="24.75" customHeight="1" thickBot="1">
      <c r="A12" s="164"/>
      <c r="B12" s="184" t="s">
        <v>25</v>
      </c>
      <c r="C12" s="184"/>
      <c r="D12" s="206"/>
      <c r="E12" s="186"/>
      <c r="F12" s="186"/>
      <c r="G12" s="186"/>
      <c r="H12" s="186"/>
      <c r="I12" s="187"/>
      <c r="M12" s="192"/>
      <c r="N12" s="192"/>
      <c r="O12" s="192"/>
      <c r="P12" s="224" t="s">
        <v>92</v>
      </c>
      <c r="Q12" s="192"/>
    </row>
    <row r="13" spans="1:17" ht="24.75" customHeight="1" thickBot="1">
      <c r="A13" s="164"/>
      <c r="B13" s="184" t="s">
        <v>26</v>
      </c>
      <c r="C13" s="184"/>
      <c r="D13" s="255"/>
      <c r="E13" s="256"/>
      <c r="F13" s="256"/>
      <c r="G13" s="256"/>
      <c r="H13" s="256"/>
      <c r="I13" s="257"/>
      <c r="M13" s="192"/>
      <c r="N13" s="192"/>
      <c r="O13" s="192"/>
      <c r="P13" s="218"/>
      <c r="Q13" s="192"/>
    </row>
    <row r="14" spans="1:17" ht="24.75" customHeight="1" thickBot="1">
      <c r="A14" s="164"/>
      <c r="B14" s="184" t="s">
        <v>91</v>
      </c>
      <c r="C14" s="184"/>
      <c r="D14" s="215"/>
      <c r="E14" s="186"/>
      <c r="F14" s="186"/>
      <c r="G14" s="186"/>
      <c r="H14" s="186"/>
      <c r="I14" s="187"/>
      <c r="M14" s="192"/>
      <c r="N14" s="192"/>
      <c r="O14" s="192"/>
      <c r="P14" s="218"/>
      <c r="Q14" s="192"/>
    </row>
    <row r="15" spans="1:17" ht="24.75" customHeight="1" thickBot="1">
      <c r="A15" s="164"/>
      <c r="B15" s="184" t="s">
        <v>27</v>
      </c>
      <c r="C15" s="184"/>
      <c r="D15" s="205"/>
      <c r="E15" s="186"/>
      <c r="F15" s="186"/>
      <c r="G15" s="186"/>
      <c r="H15" s="186"/>
      <c r="I15" s="187"/>
      <c r="M15" s="192"/>
      <c r="N15" s="192"/>
      <c r="O15" s="192"/>
      <c r="P15" s="218"/>
      <c r="Q15" s="192"/>
    </row>
    <row r="16" spans="1:17" ht="24.75" customHeight="1" thickBot="1">
      <c r="A16" s="164"/>
      <c r="B16" s="184" t="s">
        <v>28</v>
      </c>
      <c r="C16" s="184"/>
      <c r="D16" s="204"/>
      <c r="E16" s="186"/>
      <c r="F16" s="186"/>
      <c r="G16" s="186"/>
      <c r="H16" s="186"/>
      <c r="I16" s="187"/>
      <c r="M16" s="192"/>
      <c r="N16" s="192"/>
      <c r="O16" s="192"/>
      <c r="P16" s="218"/>
      <c r="Q16" s="192"/>
    </row>
    <row r="17" spans="1:17" ht="24.75" customHeight="1" thickBot="1">
      <c r="A17" s="164"/>
      <c r="B17" s="184" t="s">
        <v>29</v>
      </c>
      <c r="C17" s="184"/>
      <c r="D17" s="203"/>
      <c r="E17" s="186"/>
      <c r="F17" s="186"/>
      <c r="G17" s="186"/>
      <c r="H17" s="186"/>
      <c r="I17" s="187"/>
      <c r="M17" s="192"/>
      <c r="N17" s="192"/>
      <c r="O17" s="192"/>
      <c r="P17" s="218"/>
      <c r="Q17" s="192"/>
    </row>
    <row r="18" spans="1:17" ht="24.75" customHeight="1" thickBot="1">
      <c r="A18" s="164"/>
      <c r="B18" s="184" t="s">
        <v>30</v>
      </c>
      <c r="C18" s="184"/>
      <c r="D18" s="203"/>
      <c r="E18" s="186"/>
      <c r="F18" s="186"/>
      <c r="G18" s="186"/>
      <c r="H18" s="186"/>
      <c r="I18" s="187"/>
      <c r="M18" s="192"/>
      <c r="N18" s="192"/>
      <c r="O18" s="192"/>
      <c r="P18" s="103"/>
      <c r="Q18" s="192"/>
    </row>
    <row r="19" spans="1:17" ht="24.75" customHeight="1" thickBot="1">
      <c r="A19" s="164"/>
      <c r="B19" s="185" t="s">
        <v>31</v>
      </c>
      <c r="C19" s="185"/>
      <c r="D19" s="261"/>
      <c r="E19" s="262"/>
      <c r="F19" s="263"/>
      <c r="G19" s="186"/>
      <c r="H19" s="186"/>
      <c r="I19" s="187"/>
      <c r="M19" s="192"/>
      <c r="N19" s="192"/>
      <c r="O19" s="192"/>
      <c r="P19" s="103"/>
      <c r="Q19" s="192"/>
    </row>
    <row r="20" spans="1:17" ht="24.75" customHeight="1" thickBot="1">
      <c r="A20" s="164"/>
      <c r="B20" s="185" t="s">
        <v>32</v>
      </c>
      <c r="C20" s="185"/>
      <c r="D20" s="203"/>
      <c r="E20" s="264" t="s">
        <v>72</v>
      </c>
      <c r="F20" s="264"/>
      <c r="G20" s="265"/>
      <c r="H20" s="266"/>
      <c r="I20" s="187"/>
      <c r="M20" s="192"/>
      <c r="N20" s="192"/>
      <c r="O20" s="192"/>
      <c r="P20" s="103"/>
      <c r="Q20" s="192"/>
    </row>
    <row r="21" spans="1:17" ht="15" thickBot="1">
      <c r="A21" s="173"/>
      <c r="B21" s="175"/>
      <c r="C21" s="175"/>
      <c r="D21" s="175"/>
      <c r="E21" s="175"/>
      <c r="F21" s="175"/>
      <c r="G21" s="175"/>
      <c r="H21" s="175"/>
      <c r="I21" s="176"/>
      <c r="M21" s="192"/>
      <c r="N21" s="192"/>
      <c r="O21" s="192"/>
      <c r="P21" s="93" t="s">
        <v>57</v>
      </c>
      <c r="Q21" s="192"/>
    </row>
    <row r="22" spans="1:17" ht="14.25">
      <c r="A22" s="161"/>
      <c r="B22" s="162"/>
      <c r="C22" s="162"/>
      <c r="D22" s="162"/>
      <c r="E22" s="162"/>
      <c r="F22" s="162"/>
      <c r="G22" s="162"/>
      <c r="H22" s="162"/>
      <c r="I22" s="163"/>
      <c r="M22" s="192"/>
      <c r="N22" s="192"/>
      <c r="O22" s="192"/>
      <c r="P22" s="93" t="s">
        <v>58</v>
      </c>
      <c r="Q22" s="192"/>
    </row>
    <row r="23" spans="1:17" ht="14.25">
      <c r="A23" s="164"/>
      <c r="B23" s="165"/>
      <c r="C23" s="165"/>
      <c r="D23" s="165"/>
      <c r="E23" s="165"/>
      <c r="F23" s="165"/>
      <c r="G23" s="165"/>
      <c r="H23" s="165"/>
      <c r="I23" s="167"/>
      <c r="M23" s="192"/>
      <c r="N23" s="192"/>
      <c r="O23" s="192"/>
      <c r="P23" s="93" t="s">
        <v>59</v>
      </c>
      <c r="Q23" s="192"/>
    </row>
    <row r="24" spans="1:17" ht="14.25">
      <c r="A24" s="164"/>
      <c r="B24" s="165"/>
      <c r="C24" s="165"/>
      <c r="D24" s="165"/>
      <c r="E24" s="165"/>
      <c r="F24" s="165"/>
      <c r="G24" s="165"/>
      <c r="H24" s="165"/>
      <c r="I24" s="167"/>
      <c r="M24" s="192"/>
      <c r="N24" s="192"/>
      <c r="O24" s="192"/>
      <c r="P24" s="93" t="s">
        <v>64</v>
      </c>
      <c r="Q24" s="192"/>
    </row>
    <row r="25" spans="1:17" ht="15" thickBot="1">
      <c r="A25" s="164"/>
      <c r="B25" s="165"/>
      <c r="C25" s="165"/>
      <c r="D25" s="166" t="s">
        <v>33</v>
      </c>
      <c r="E25" s="165"/>
      <c r="F25" s="165"/>
      <c r="G25" s="165"/>
      <c r="H25" s="165"/>
      <c r="I25" s="167"/>
      <c r="M25" s="192"/>
      <c r="N25" s="192"/>
      <c r="O25" s="192"/>
      <c r="P25" s="93" t="s">
        <v>67</v>
      </c>
      <c r="Q25" s="192"/>
    </row>
    <row r="26" spans="1:17" ht="24.75" customHeight="1" thickBot="1">
      <c r="A26" s="168"/>
      <c r="B26" s="181" t="s">
        <v>80</v>
      </c>
      <c r="C26" s="169"/>
      <c r="D26" s="209">
        <f>SUM(Justificación!S30)</f>
        <v>0</v>
      </c>
      <c r="E26" s="165"/>
      <c r="F26" s="165"/>
      <c r="G26" s="165"/>
      <c r="H26" s="165"/>
      <c r="I26" s="167"/>
      <c r="M26" s="192"/>
      <c r="N26" s="192"/>
      <c r="O26" s="192"/>
      <c r="P26" s="192"/>
      <c r="Q26" s="192"/>
    </row>
    <row r="27" spans="1:17" ht="24.75" customHeight="1" thickBot="1">
      <c r="A27" s="168"/>
      <c r="B27" s="182" t="s">
        <v>79</v>
      </c>
      <c r="C27" s="169"/>
      <c r="D27" s="209">
        <f>IF(D18&gt;=D17,0,D26-D18)</f>
        <v>0</v>
      </c>
      <c r="E27" s="165"/>
      <c r="F27" s="165"/>
      <c r="G27" s="165"/>
      <c r="H27" s="165"/>
      <c r="I27" s="167"/>
      <c r="M27" s="192"/>
      <c r="N27" s="192"/>
      <c r="O27" s="192"/>
      <c r="P27" s="192"/>
      <c r="Q27" s="192"/>
    </row>
    <row r="28" spans="1:17" ht="24.75" customHeight="1" thickBot="1">
      <c r="A28" s="164"/>
      <c r="B28" s="170" t="s">
        <v>75</v>
      </c>
      <c r="C28" s="165"/>
      <c r="D28" s="210">
        <f>IF(D18-D26&lt;0,0,D18-D26)</f>
        <v>0</v>
      </c>
      <c r="E28" s="165"/>
      <c r="F28" s="165"/>
      <c r="G28" s="165"/>
      <c r="H28" s="165"/>
      <c r="I28" s="167"/>
      <c r="M28" s="192"/>
      <c r="N28" s="192"/>
      <c r="O28" s="192"/>
      <c r="P28" s="192"/>
      <c r="Q28" s="192"/>
    </row>
    <row r="29" spans="1:17" ht="24.75" customHeight="1" thickBot="1">
      <c r="A29" s="164"/>
      <c r="B29" s="171" t="s">
        <v>73</v>
      </c>
      <c r="C29" s="165"/>
      <c r="D29" s="211">
        <f>IF(D28-D20&lt;0,0,D28-D20)</f>
        <v>0</v>
      </c>
      <c r="E29" s="165"/>
      <c r="F29" s="165"/>
      <c r="G29" s="165"/>
      <c r="H29" s="165"/>
      <c r="I29" s="167"/>
      <c r="M29" s="192"/>
      <c r="N29" s="192"/>
      <c r="O29" s="192"/>
      <c r="P29" s="192"/>
      <c r="Q29" s="192"/>
    </row>
    <row r="30" spans="1:17" ht="24.75" customHeight="1" thickBot="1">
      <c r="A30" s="164"/>
      <c r="B30" s="172" t="s">
        <v>74</v>
      </c>
      <c r="C30" s="165"/>
      <c r="D30" s="212">
        <f>IF(D28-D20&gt;0,0,D20-D28)</f>
        <v>0</v>
      </c>
      <c r="E30" s="165"/>
      <c r="F30" s="165"/>
      <c r="G30" s="165"/>
      <c r="H30" s="165"/>
      <c r="I30" s="167"/>
      <c r="M30" s="192"/>
      <c r="N30" s="192"/>
      <c r="O30" s="192"/>
      <c r="P30" s="192"/>
      <c r="Q30" s="192"/>
    </row>
    <row r="31" spans="1:17" ht="15" thickBot="1">
      <c r="A31" s="173"/>
      <c r="B31" s="174"/>
      <c r="C31" s="175"/>
      <c r="D31" s="175"/>
      <c r="E31" s="175"/>
      <c r="F31" s="175"/>
      <c r="G31" s="175"/>
      <c r="H31" s="175"/>
      <c r="I31" s="176"/>
      <c r="M31" s="192"/>
      <c r="N31" s="192"/>
      <c r="O31" s="192"/>
      <c r="P31" s="192"/>
      <c r="Q31" s="192"/>
    </row>
    <row r="32" spans="1:17" ht="14.25">
      <c r="A32" s="161"/>
      <c r="B32" s="177"/>
      <c r="C32" s="162"/>
      <c r="D32" s="162"/>
      <c r="E32" s="162"/>
      <c r="F32" s="162"/>
      <c r="G32" s="162"/>
      <c r="H32" s="162"/>
      <c r="I32" s="163"/>
      <c r="M32" s="192"/>
      <c r="N32" s="192"/>
      <c r="O32" s="192"/>
      <c r="P32" s="192"/>
      <c r="Q32" s="192"/>
    </row>
    <row r="33" spans="1:17" ht="14.25">
      <c r="A33" s="164"/>
      <c r="B33" s="188"/>
      <c r="C33" s="165"/>
      <c r="D33" s="165"/>
      <c r="E33" s="165"/>
      <c r="F33" s="165"/>
      <c r="G33" s="165"/>
      <c r="H33" s="165"/>
      <c r="I33" s="167"/>
      <c r="M33" s="192"/>
      <c r="N33" s="192"/>
      <c r="O33" s="192"/>
      <c r="P33" s="192"/>
      <c r="Q33" s="192"/>
    </row>
    <row r="34" spans="1:17" ht="15" thickBot="1">
      <c r="A34" s="164"/>
      <c r="B34" s="188"/>
      <c r="C34" s="165"/>
      <c r="D34" s="165"/>
      <c r="E34" s="165"/>
      <c r="F34" s="165"/>
      <c r="G34" s="165"/>
      <c r="H34" s="165"/>
      <c r="I34" s="167"/>
      <c r="M34" s="192"/>
      <c r="N34" s="192"/>
      <c r="O34" s="192"/>
      <c r="P34" s="192"/>
      <c r="Q34" s="192"/>
    </row>
    <row r="35" spans="1:17" ht="19.5" customHeight="1" thickBot="1">
      <c r="A35" s="164"/>
      <c r="B35" s="165" t="s">
        <v>35</v>
      </c>
      <c r="C35" s="258"/>
      <c r="D35" s="259"/>
      <c r="E35" s="260"/>
      <c r="F35" s="178"/>
      <c r="G35" s="269" t="s">
        <v>84</v>
      </c>
      <c r="H35" s="269"/>
      <c r="I35" s="167"/>
      <c r="M35" s="192"/>
      <c r="N35" s="192"/>
      <c r="O35" s="192"/>
      <c r="P35" s="192"/>
      <c r="Q35" s="192"/>
    </row>
    <row r="36" spans="1:17" ht="20.25" customHeight="1" thickBot="1">
      <c r="A36" s="164"/>
      <c r="B36" s="165" t="s">
        <v>36</v>
      </c>
      <c r="C36" s="258"/>
      <c r="D36" s="259"/>
      <c r="E36" s="260"/>
      <c r="F36" s="165"/>
      <c r="G36" s="267"/>
      <c r="H36" s="268"/>
      <c r="I36" s="167"/>
      <c r="M36" s="192"/>
      <c r="N36" s="192"/>
      <c r="O36" s="192"/>
      <c r="P36" s="192"/>
      <c r="Q36" s="192"/>
    </row>
    <row r="37" spans="1:17" ht="14.25">
      <c r="A37" s="164"/>
      <c r="B37" s="165"/>
      <c r="C37" s="165"/>
      <c r="D37" s="165"/>
      <c r="E37" s="165"/>
      <c r="F37" s="165"/>
      <c r="G37" s="165"/>
      <c r="H37" s="165"/>
      <c r="I37" s="167"/>
      <c r="M37" s="192"/>
      <c r="N37" s="192"/>
      <c r="O37" s="192"/>
      <c r="P37" s="192"/>
      <c r="Q37" s="192"/>
    </row>
    <row r="38" spans="1:17" ht="14.25">
      <c r="A38" s="164"/>
      <c r="B38" s="165"/>
      <c r="C38" s="165"/>
      <c r="D38" s="165"/>
      <c r="E38" s="165"/>
      <c r="F38" s="165"/>
      <c r="G38" s="165"/>
      <c r="H38" s="165"/>
      <c r="I38" s="167"/>
      <c r="M38" s="192"/>
      <c r="N38" s="192"/>
      <c r="O38" s="192"/>
      <c r="P38" s="192"/>
      <c r="Q38" s="192"/>
    </row>
    <row r="39" spans="1:17" ht="14.25">
      <c r="A39" s="164"/>
      <c r="B39" s="165"/>
      <c r="C39" s="165"/>
      <c r="D39" s="165"/>
      <c r="E39" s="165"/>
      <c r="F39" s="165"/>
      <c r="G39" s="165"/>
      <c r="H39" s="165"/>
      <c r="I39" s="167"/>
      <c r="M39" s="192"/>
      <c r="N39" s="192"/>
      <c r="O39" s="192"/>
      <c r="P39" s="192"/>
      <c r="Q39" s="192"/>
    </row>
    <row r="40" spans="1:17" ht="14.25">
      <c r="A40" s="164"/>
      <c r="B40" s="165"/>
      <c r="C40" s="165"/>
      <c r="D40" s="179" t="s">
        <v>45</v>
      </c>
      <c r="E40" s="165"/>
      <c r="F40" s="244" t="s">
        <v>45</v>
      </c>
      <c r="G40" s="244"/>
      <c r="H40" s="244"/>
      <c r="I40" s="245"/>
      <c r="M40" s="192"/>
      <c r="N40" s="192"/>
      <c r="O40" s="192"/>
      <c r="P40" s="192"/>
      <c r="Q40" s="192"/>
    </row>
    <row r="41" spans="1:17" ht="14.25">
      <c r="A41" s="164"/>
      <c r="B41" s="165"/>
      <c r="C41" s="165"/>
      <c r="D41" s="165"/>
      <c r="E41" s="165"/>
      <c r="F41" s="165"/>
      <c r="G41" s="165"/>
      <c r="H41" s="165"/>
      <c r="I41" s="167"/>
      <c r="M41" s="192"/>
      <c r="N41" s="192"/>
      <c r="O41" s="192"/>
      <c r="P41" s="192"/>
      <c r="Q41" s="192"/>
    </row>
    <row r="42" spans="1:17" ht="14.25">
      <c r="A42" s="164"/>
      <c r="B42" s="165"/>
      <c r="C42" s="165"/>
      <c r="D42" s="165"/>
      <c r="E42" s="165"/>
      <c r="F42" s="165"/>
      <c r="G42" s="165"/>
      <c r="H42" s="165"/>
      <c r="I42" s="167"/>
      <c r="M42" s="192"/>
      <c r="N42" s="192"/>
      <c r="O42" s="192"/>
      <c r="P42" s="192"/>
      <c r="Q42" s="192"/>
    </row>
    <row r="43" spans="1:17" ht="15" thickBot="1">
      <c r="A43" s="173"/>
      <c r="B43" s="180" t="s">
        <v>46</v>
      </c>
      <c r="C43" s="175" t="s">
        <v>61</v>
      </c>
      <c r="D43" s="242">
        <f>C35</f>
        <v>0</v>
      </c>
      <c r="E43" s="243"/>
      <c r="F43" s="175" t="s">
        <v>34</v>
      </c>
      <c r="G43" s="242"/>
      <c r="H43" s="243"/>
      <c r="I43" s="176"/>
      <c r="M43" s="192"/>
      <c r="N43" s="192"/>
      <c r="O43" s="192"/>
      <c r="P43" s="192"/>
      <c r="Q43" s="192"/>
    </row>
    <row r="44" spans="13:17" ht="14.25">
      <c r="M44" s="192"/>
      <c r="N44" s="192"/>
      <c r="O44" s="192"/>
      <c r="P44" s="192"/>
      <c r="Q44" s="192"/>
    </row>
  </sheetData>
  <sheetProtection password="D09F" sheet="1"/>
  <mergeCells count="14">
    <mergeCell ref="E20:F20"/>
    <mergeCell ref="G20:H20"/>
    <mergeCell ref="G36:H36"/>
    <mergeCell ref="G35:H35"/>
    <mergeCell ref="G43:H43"/>
    <mergeCell ref="F40:I40"/>
    <mergeCell ref="A1:I1"/>
    <mergeCell ref="D10:I10"/>
    <mergeCell ref="D43:E43"/>
    <mergeCell ref="A2:I2"/>
    <mergeCell ref="D13:I13"/>
    <mergeCell ref="C36:E36"/>
    <mergeCell ref="C35:E35"/>
    <mergeCell ref="D19:F19"/>
  </mergeCells>
  <conditionalFormatting sqref="D29">
    <cfRule type="cellIs" priority="3" dxfId="18" operator="lessThan" stopIfTrue="1">
      <formula>0</formula>
    </cfRule>
  </conditionalFormatting>
  <conditionalFormatting sqref="D30">
    <cfRule type="cellIs" priority="1" dxfId="18" operator="lessThan" stopIfTrue="1">
      <formula>0</formula>
    </cfRule>
  </conditionalFormatting>
  <dataValidations count="3">
    <dataValidation type="list" allowBlank="1" showInputMessage="1" showErrorMessage="1" sqref="D12">
      <formula1>$P$9:$P$12</formula1>
    </dataValidation>
    <dataValidation type="list" allowBlank="1" showInputMessage="1" showErrorMessage="1" sqref="G20:H20 G36:H36">
      <formula1>$P$20:$P$25</formula1>
    </dataValidation>
    <dataValidation type="list" allowBlank="1" showInputMessage="1" showErrorMessage="1" sqref="D14">
      <formula1>$T$4:$T$8</formula1>
    </dataValidation>
  </dataValidations>
  <printOptions horizontalCentered="1"/>
  <pageMargins left="0.31496062992125984" right="0.2362204724409449" top="0.7480314960629921" bottom="0.7480314960629921" header="0.31496062992125984" footer="0.31496062992125984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zoomScalePageLayoutView="0" workbookViewId="0" topLeftCell="A1">
      <selection activeCell="A5" sqref="A5:A8"/>
    </sheetView>
  </sheetViews>
  <sheetFormatPr defaultColWidth="11.421875" defaultRowHeight="15"/>
  <cols>
    <col min="1" max="1" width="3.00390625" style="23" bestFit="1" customWidth="1"/>
    <col min="2" max="2" width="15.57421875" style="0" customWidth="1"/>
    <col min="3" max="3" width="38.57421875" style="0" customWidth="1"/>
    <col min="4" max="4" width="8.7109375" style="1" customWidth="1"/>
    <col min="5" max="5" width="9.00390625" style="1" customWidth="1"/>
    <col min="6" max="6" width="20.00390625" style="64" customWidth="1"/>
    <col min="7" max="7" width="8.8515625" style="71" customWidth="1"/>
    <col min="8" max="8" width="11.28125" style="23" customWidth="1"/>
    <col min="9" max="9" width="12.421875" style="23" customWidth="1"/>
    <col min="10" max="10" width="6.57421875" style="31" bestFit="1" customWidth="1"/>
    <col min="11" max="11" width="45.421875" style="57" customWidth="1"/>
    <col min="12" max="12" width="8.28125" style="31" customWidth="1"/>
    <col min="13" max="13" width="10.7109375" style="49" customWidth="1"/>
    <col min="14" max="14" width="8.140625" style="23" bestFit="1" customWidth="1"/>
    <col min="15" max="15" width="11.140625" style="23" bestFit="1" customWidth="1"/>
    <col min="16" max="18" width="11.140625" style="23" customWidth="1"/>
    <col min="19" max="19" width="11.7109375" style="23" customWidth="1"/>
    <col min="22" max="22" width="11.421875" style="35" customWidth="1"/>
  </cols>
  <sheetData>
    <row r="1" spans="1:27" ht="103.5" customHeight="1" thickBot="1">
      <c r="A1" s="298"/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300"/>
      <c r="U1" s="218"/>
      <c r="V1" s="219"/>
      <c r="W1" s="218"/>
      <c r="X1" s="218"/>
      <c r="Y1" s="218"/>
      <c r="Z1" s="218"/>
      <c r="AA1" s="218"/>
    </row>
    <row r="2" spans="1:30" ht="15.75" thickBot="1">
      <c r="A2" s="107"/>
      <c r="B2" s="108" t="s">
        <v>7</v>
      </c>
      <c r="C2" s="301">
        <f>IF(resumen!D10="","",resumen!D10)</f>
      </c>
      <c r="D2" s="301"/>
      <c r="E2" s="301"/>
      <c r="F2" s="301"/>
      <c r="G2" s="301"/>
      <c r="H2" s="301"/>
      <c r="I2" s="301"/>
      <c r="J2" s="109"/>
      <c r="K2" s="110"/>
      <c r="L2" s="110"/>
      <c r="M2" s="111"/>
      <c r="N2" s="110"/>
      <c r="O2" s="110"/>
      <c r="P2" s="230"/>
      <c r="Q2" s="230"/>
      <c r="R2" s="230"/>
      <c r="S2" s="112"/>
      <c r="U2" s="220"/>
      <c r="V2" s="221"/>
      <c r="W2" s="220"/>
      <c r="X2" s="220"/>
      <c r="Y2" s="220"/>
      <c r="Z2" s="220"/>
      <c r="AA2" s="220"/>
      <c r="AB2" s="93"/>
      <c r="AC2" s="93"/>
      <c r="AD2" s="93"/>
    </row>
    <row r="3" spans="1:30" ht="15.75" thickBot="1">
      <c r="A3" s="113"/>
      <c r="B3" s="13" t="s">
        <v>8</v>
      </c>
      <c r="C3" s="105" t="str">
        <f>IF(resumen!D4="","",resumen!D4)</f>
        <v>201x-02-61xx-00</v>
      </c>
      <c r="D3" s="15"/>
      <c r="E3" s="14"/>
      <c r="F3" s="60"/>
      <c r="G3" s="66"/>
      <c r="H3" s="25"/>
      <c r="I3" s="25"/>
      <c r="J3" s="27"/>
      <c r="K3" s="52"/>
      <c r="L3" s="27"/>
      <c r="M3" s="44"/>
      <c r="N3" s="25"/>
      <c r="O3" s="25"/>
      <c r="P3" s="231"/>
      <c r="Q3" s="231"/>
      <c r="R3" s="231"/>
      <c r="S3" s="114"/>
      <c r="U3" s="220"/>
      <c r="V3" s="221"/>
      <c r="W3" s="220"/>
      <c r="X3" s="220">
        <f>IF(resumen!D14="2017",AD9,IF(resumen!D14="2018",AC9,""))</f>
      </c>
      <c r="Y3" s="220"/>
      <c r="Z3" s="220"/>
      <c r="AA3" s="220"/>
      <c r="AB3" s="93"/>
      <c r="AC3" s="93"/>
      <c r="AD3" s="93"/>
    </row>
    <row r="4" spans="1:30" ht="15.75" thickBot="1">
      <c r="A4" s="115"/>
      <c r="B4" s="116"/>
      <c r="C4" s="116"/>
      <c r="D4" s="117"/>
      <c r="E4" s="117"/>
      <c r="F4" s="118"/>
      <c r="G4" s="119"/>
      <c r="H4" s="120"/>
      <c r="I4" s="120"/>
      <c r="J4" s="121"/>
      <c r="K4" s="122"/>
      <c r="L4" s="121"/>
      <c r="M4" s="123"/>
      <c r="N4" s="120"/>
      <c r="O4" s="120"/>
      <c r="P4" s="232"/>
      <c r="Q4" s="232"/>
      <c r="R4" s="232"/>
      <c r="S4" s="124"/>
      <c r="U4" s="220"/>
      <c r="V4" s="221"/>
      <c r="W4" s="220"/>
      <c r="X4" s="220"/>
      <c r="Y4" s="220"/>
      <c r="Z4" s="220"/>
      <c r="AA4" s="220"/>
      <c r="AB4" s="93"/>
      <c r="AC4" s="93"/>
      <c r="AD4" s="93"/>
    </row>
    <row r="5" spans="1:30" ht="15" customHeight="1" thickBot="1">
      <c r="A5" s="270"/>
      <c r="B5" s="284" t="s">
        <v>0</v>
      </c>
      <c r="C5" s="302" t="s">
        <v>1</v>
      </c>
      <c r="D5" s="284" t="s">
        <v>6</v>
      </c>
      <c r="E5" s="284" t="s">
        <v>2</v>
      </c>
      <c r="F5" s="284" t="s">
        <v>9</v>
      </c>
      <c r="G5" s="286" t="s">
        <v>54</v>
      </c>
      <c r="H5" s="284" t="s">
        <v>3</v>
      </c>
      <c r="I5" s="284" t="s">
        <v>4</v>
      </c>
      <c r="J5" s="277" t="s">
        <v>41</v>
      </c>
      <c r="K5" s="277" t="s">
        <v>39</v>
      </c>
      <c r="L5" s="277"/>
      <c r="M5" s="277"/>
      <c r="N5" s="277"/>
      <c r="O5" s="277"/>
      <c r="P5" s="295" t="s">
        <v>102</v>
      </c>
      <c r="Q5" s="295" t="s">
        <v>111</v>
      </c>
      <c r="R5" s="295" t="s">
        <v>103</v>
      </c>
      <c r="S5" s="275" t="s">
        <v>5</v>
      </c>
      <c r="U5" s="220"/>
      <c r="V5" s="221"/>
      <c r="W5" s="220"/>
      <c r="X5" s="220"/>
      <c r="Y5" s="220"/>
      <c r="Z5" s="220"/>
      <c r="AA5" s="220"/>
      <c r="AB5" s="93"/>
      <c r="AC5" s="93"/>
      <c r="AD5" s="93"/>
    </row>
    <row r="6" spans="1:30" ht="27.75" customHeight="1" thickBot="1">
      <c r="A6" s="271"/>
      <c r="B6" s="279"/>
      <c r="C6" s="303"/>
      <c r="D6" s="279"/>
      <c r="E6" s="279"/>
      <c r="F6" s="279"/>
      <c r="G6" s="287"/>
      <c r="H6" s="285"/>
      <c r="I6" s="285"/>
      <c r="J6" s="278"/>
      <c r="K6" s="283"/>
      <c r="L6" s="283"/>
      <c r="M6" s="283"/>
      <c r="N6" s="283"/>
      <c r="O6" s="283"/>
      <c r="P6" s="296"/>
      <c r="Q6" s="296"/>
      <c r="R6" s="296"/>
      <c r="S6" s="276"/>
      <c r="U6" s="220"/>
      <c r="V6" s="221"/>
      <c r="W6" s="220"/>
      <c r="X6" s="220"/>
      <c r="Y6" s="220"/>
      <c r="Z6" s="220"/>
      <c r="AA6" s="220"/>
      <c r="AB6" s="93"/>
      <c r="AC6" s="93"/>
      <c r="AD6" s="93"/>
    </row>
    <row r="7" spans="1:30" ht="15" customHeight="1" thickBot="1">
      <c r="A7" s="271"/>
      <c r="B7" s="279"/>
      <c r="C7" s="303"/>
      <c r="D7" s="279"/>
      <c r="E7" s="279"/>
      <c r="F7" s="279"/>
      <c r="G7" s="287"/>
      <c r="H7" s="285" t="s">
        <v>3</v>
      </c>
      <c r="I7" s="285"/>
      <c r="J7" s="278"/>
      <c r="K7" s="283" t="s">
        <v>52</v>
      </c>
      <c r="L7" s="283" t="s">
        <v>53</v>
      </c>
      <c r="M7" s="292" t="s">
        <v>42</v>
      </c>
      <c r="N7" s="279" t="s">
        <v>40</v>
      </c>
      <c r="O7" s="279" t="s">
        <v>43</v>
      </c>
      <c r="P7" s="296"/>
      <c r="Q7" s="296"/>
      <c r="R7" s="296"/>
      <c r="S7" s="276"/>
      <c r="U7" s="220"/>
      <c r="V7" s="221"/>
      <c r="W7" s="222"/>
      <c r="X7" s="220"/>
      <c r="Y7" s="220"/>
      <c r="Z7" s="220"/>
      <c r="AA7" s="220"/>
      <c r="AB7" s="93"/>
      <c r="AC7" s="93"/>
      <c r="AD7" s="93"/>
    </row>
    <row r="8" spans="1:30" ht="15" thickBot="1">
      <c r="A8" s="271"/>
      <c r="B8" s="279"/>
      <c r="C8" s="303"/>
      <c r="D8" s="279"/>
      <c r="E8" s="279"/>
      <c r="F8" s="279"/>
      <c r="G8" s="288"/>
      <c r="H8" s="285" t="s">
        <v>3</v>
      </c>
      <c r="I8" s="285"/>
      <c r="J8" s="278"/>
      <c r="K8" s="283"/>
      <c r="L8" s="283"/>
      <c r="M8" s="292"/>
      <c r="N8" s="279"/>
      <c r="O8" s="279"/>
      <c r="P8" s="297"/>
      <c r="Q8" s="297"/>
      <c r="R8" s="297"/>
      <c r="S8" s="276"/>
      <c r="U8" s="220"/>
      <c r="V8" s="221"/>
      <c r="W8" s="220"/>
      <c r="X8" s="220"/>
      <c r="Y8" s="220"/>
      <c r="Z8" s="220"/>
      <c r="AA8" s="220"/>
      <c r="AB8" s="93"/>
      <c r="AC8" s="93">
        <v>2018</v>
      </c>
      <c r="AD8" s="93">
        <v>2017</v>
      </c>
    </row>
    <row r="9" spans="1:30" s="39" customFormat="1" ht="14.25">
      <c r="A9" s="125">
        <v>1</v>
      </c>
      <c r="B9" s="38"/>
      <c r="C9" s="38"/>
      <c r="D9" s="4"/>
      <c r="E9" s="26"/>
      <c r="F9" s="59"/>
      <c r="G9" s="67"/>
      <c r="H9" s="3"/>
      <c r="I9" s="3"/>
      <c r="J9" s="214">
        <f aca="true" t="shared" si="0" ref="J9:J29">IF(V9&gt;6,6,V9)</f>
        <v>0</v>
      </c>
      <c r="K9" s="54"/>
      <c r="L9" s="28"/>
      <c r="M9" s="65">
        <f>IF(L9="","",IF(AND(K9="Administración Pública y personal de trabajo de oficina",L9="A"),$X$10,IF(AND(K9="Personal de oficios en instalaciones y reparaciones en edificios, obras y trabajos de construcción en general. Personal de limpieza en general y otros trabajos realizados en la vía pública",L9="A"),$X$11,IF(AND(K9="Administración Pública y personal de trabajo de oficina",L9="B"),$X$12,IF(AND(K9="Personal de oficios en instalaciones y reparaciones en edificios, obras y trabajos de construcción en general. Personal de limpieza en general y otros trabajos realizados en la vía pública",L9="B"),$X$13,IF(AND(K9="Administración Pública y personal de trabajo de oficina",L9="C"),$X$14,IF(AND(K9="Personal de oficios en instalaciones y reparaciones en edificios, obras y trabajos de construcción en general. Personal de limpieza en general y otros trabajos realizados en la vía pública",L9="C"),$X$15)))))))</f>
      </c>
      <c r="N9" s="26"/>
      <c r="O9" s="72">
        <f>IF(L9="",0,(M9*N9))</f>
        <v>0</v>
      </c>
      <c r="P9" s="237"/>
      <c r="Q9" s="237"/>
      <c r="R9" s="233">
        <f>IF((E9*J9*O9)=0,"",(E9*J9*O9))</f>
      </c>
      <c r="S9" s="126">
        <f>IF((P9+Q9)="",(E9*J9*O9),IF((E9*J9*O9)&gt;(P9+Q9),(P9+Q9),(E9*J9*O9)))</f>
        <v>0</v>
      </c>
      <c r="U9" s="217">
        <f>IF(H9="","",DATEDIF(H9,I9,"m")*30+DATEDIF(H9,I9,"md")+1)</f>
      </c>
      <c r="V9" s="40">
        <f>IF(U9="",0,U9/30)</f>
        <v>0</v>
      </c>
      <c r="W9" s="40"/>
      <c r="X9" s="40"/>
      <c r="Y9" s="40"/>
      <c r="Z9" s="40"/>
      <c r="AA9" s="217"/>
      <c r="AB9" s="40"/>
      <c r="AC9" s="46">
        <v>1232.06</v>
      </c>
      <c r="AD9" s="46">
        <v>1225.9</v>
      </c>
    </row>
    <row r="10" spans="1:30" s="39" customFormat="1" ht="14.25">
      <c r="A10" s="125">
        <f aca="true" t="shared" si="1" ref="A10:A29">SUM(A9+1)</f>
        <v>2</v>
      </c>
      <c r="B10" s="41"/>
      <c r="C10" s="41"/>
      <c r="D10" s="5"/>
      <c r="E10" s="26"/>
      <c r="F10" s="59"/>
      <c r="G10" s="67"/>
      <c r="H10" s="34"/>
      <c r="I10" s="34"/>
      <c r="J10" s="214">
        <f t="shared" si="0"/>
        <v>0</v>
      </c>
      <c r="K10" s="54"/>
      <c r="L10" s="28"/>
      <c r="M10" s="65">
        <f aca="true" t="shared" si="2" ref="M10:M29">IF(L10="","",IF(AND(K10="Administración Pública y personal de trabajo de oficina",L10="A"),$X$10,IF(AND(K10="Personal de oficios en instalaciones y reparaciones en edificios, obras y trabajos de construcción en general. Personal de limpieza en general y otros trabajos realizados en la vía pública",L10="A"),$X$11,IF(AND(K10="Administración Pública y personal de trabajo de oficina",L10="B"),$X$12,IF(AND(K10="Personal de oficios en instalaciones y reparaciones en edificios, obras y trabajos de construcción en general. Personal de limpieza en general y otros trabajos realizados en la vía pública",L10="B"),$X$13,IF(AND(K10="Administración Pública y personal de trabajo de oficina",L10="C"),$X$14,IF(AND(K10="Personal de oficios en instalaciones y reparaciones en edificios, obras y trabajos de construcción en general. Personal de limpieza en general y otros trabajos realizados en la vía pública",L10="C"),$X$15)))))))</f>
      </c>
      <c r="N10" s="26"/>
      <c r="O10" s="72">
        <f>IF(L10="",0,(M10*N10))</f>
        <v>0</v>
      </c>
      <c r="P10" s="237"/>
      <c r="Q10" s="237"/>
      <c r="R10" s="233">
        <f aca="true" t="shared" si="3" ref="R10:R29">IF((E10*J10*O10)=0,"",(E10*J10*O10))</f>
      </c>
      <c r="S10" s="126">
        <f aca="true" t="shared" si="4" ref="S10:S29">IF((P10+Q10)="",(E10*J10*O10),IF((E10*J10*O10)&gt;(P10+Q10),(P10+Q10),(E10*J10*O10)))</f>
        <v>0</v>
      </c>
      <c r="U10" s="217">
        <f aca="true" t="shared" si="5" ref="U10:U29">IF(H10="","",DATEDIF(H10,I10,"m")*30+DATEDIF(H10,I10,"md")+1)</f>
      </c>
      <c r="V10" s="40">
        <f>IF(U10="",0,U10/30)</f>
        <v>0</v>
      </c>
      <c r="W10" s="46"/>
      <c r="X10" s="46">
        <v>1232.06</v>
      </c>
      <c r="Y10" s="40" t="s">
        <v>47</v>
      </c>
      <c r="Z10" s="40"/>
      <c r="AA10" s="217"/>
      <c r="AB10" s="40"/>
      <c r="AC10" s="46">
        <v>1285.71</v>
      </c>
      <c r="AD10" s="46">
        <v>1272.96</v>
      </c>
    </row>
    <row r="11" spans="1:30" s="39" customFormat="1" ht="14.25">
      <c r="A11" s="125">
        <f t="shared" si="1"/>
        <v>3</v>
      </c>
      <c r="B11" s="41"/>
      <c r="C11" s="41"/>
      <c r="D11" s="5"/>
      <c r="E11" s="26"/>
      <c r="F11" s="59"/>
      <c r="G11" s="67"/>
      <c r="H11" s="34"/>
      <c r="I11" s="34"/>
      <c r="J11" s="214">
        <f t="shared" si="0"/>
        <v>0</v>
      </c>
      <c r="K11" s="54"/>
      <c r="L11" s="28"/>
      <c r="M11" s="65">
        <f t="shared" si="2"/>
      </c>
      <c r="N11" s="26"/>
      <c r="O11" s="72">
        <f>IF(L11="",0,(M11*N11))</f>
        <v>0</v>
      </c>
      <c r="P11" s="237"/>
      <c r="Q11" s="237"/>
      <c r="R11" s="233">
        <f t="shared" si="3"/>
      </c>
      <c r="S11" s="126">
        <f t="shared" si="4"/>
        <v>0</v>
      </c>
      <c r="U11" s="217">
        <f t="shared" si="5"/>
      </c>
      <c r="V11" s="40">
        <f>IF(U11="",0,U11/30)</f>
        <v>0</v>
      </c>
      <c r="W11" s="46"/>
      <c r="X11" s="46">
        <v>1285.71</v>
      </c>
      <c r="Y11" s="40" t="s">
        <v>47</v>
      </c>
      <c r="Z11" s="40">
        <v>1</v>
      </c>
      <c r="AA11" s="217"/>
      <c r="AB11" s="40"/>
      <c r="AC11" s="46">
        <v>1642.74</v>
      </c>
      <c r="AD11" s="46">
        <v>1634.54</v>
      </c>
    </row>
    <row r="12" spans="1:30" s="39" customFormat="1" ht="14.25">
      <c r="A12" s="125">
        <f t="shared" si="1"/>
        <v>4</v>
      </c>
      <c r="B12" s="41"/>
      <c r="C12" s="41"/>
      <c r="D12" s="5"/>
      <c r="E12" s="26"/>
      <c r="F12" s="59"/>
      <c r="G12" s="67"/>
      <c r="H12" s="34"/>
      <c r="I12" s="34"/>
      <c r="J12" s="214">
        <f t="shared" si="0"/>
        <v>0</v>
      </c>
      <c r="K12" s="54"/>
      <c r="L12" s="28"/>
      <c r="M12" s="65">
        <f t="shared" si="2"/>
      </c>
      <c r="N12" s="26"/>
      <c r="O12" s="72">
        <f aca="true" t="shared" si="6" ref="O12:O29">IF(L12="",0,(M12*N12))</f>
        <v>0</v>
      </c>
      <c r="P12" s="237"/>
      <c r="Q12" s="237"/>
      <c r="R12" s="233">
        <f t="shared" si="3"/>
      </c>
      <c r="S12" s="126">
        <f t="shared" si="4"/>
        <v>0</v>
      </c>
      <c r="U12" s="217">
        <f t="shared" si="5"/>
      </c>
      <c r="V12" s="40">
        <f aca="true" t="shared" si="7" ref="V12:V29">IF(U12="",0,U12/30)</f>
        <v>0</v>
      </c>
      <c r="W12" s="46"/>
      <c r="X12" s="46">
        <v>1642.74</v>
      </c>
      <c r="Y12" s="40" t="s">
        <v>48</v>
      </c>
      <c r="Z12" s="40">
        <v>2</v>
      </c>
      <c r="AA12" s="217"/>
      <c r="AB12" s="40"/>
      <c r="AC12" s="46">
        <v>1714.28</v>
      </c>
      <c r="AD12" s="46">
        <v>1697.28</v>
      </c>
    </row>
    <row r="13" spans="1:30" s="39" customFormat="1" ht="14.25">
      <c r="A13" s="125">
        <f t="shared" si="1"/>
        <v>5</v>
      </c>
      <c r="B13" s="41"/>
      <c r="C13" s="41"/>
      <c r="D13" s="5"/>
      <c r="E13" s="26"/>
      <c r="F13" s="59"/>
      <c r="G13" s="67"/>
      <c r="H13" s="5"/>
      <c r="I13" s="5"/>
      <c r="J13" s="214">
        <f t="shared" si="0"/>
        <v>0</v>
      </c>
      <c r="K13" s="54"/>
      <c r="L13" s="28"/>
      <c r="M13" s="65">
        <f t="shared" si="2"/>
      </c>
      <c r="N13" s="26"/>
      <c r="O13" s="72">
        <f t="shared" si="6"/>
        <v>0</v>
      </c>
      <c r="P13" s="237"/>
      <c r="Q13" s="237"/>
      <c r="R13" s="233">
        <f t="shared" si="3"/>
      </c>
      <c r="S13" s="126">
        <f t="shared" si="4"/>
        <v>0</v>
      </c>
      <c r="U13" s="217">
        <f t="shared" si="5"/>
      </c>
      <c r="V13" s="40">
        <f t="shared" si="7"/>
        <v>0</v>
      </c>
      <c r="W13" s="46"/>
      <c r="X13" s="46">
        <v>1714.28</v>
      </c>
      <c r="Y13" s="40" t="s">
        <v>48</v>
      </c>
      <c r="Z13" s="40">
        <v>3</v>
      </c>
      <c r="AA13" s="217"/>
      <c r="AB13" s="40"/>
      <c r="AC13" s="46">
        <v>2464.11</v>
      </c>
      <c r="AD13" s="46">
        <v>2451.8</v>
      </c>
    </row>
    <row r="14" spans="1:30" s="39" customFormat="1" ht="14.25">
      <c r="A14" s="125">
        <f t="shared" si="1"/>
        <v>6</v>
      </c>
      <c r="B14" s="41"/>
      <c r="C14" s="41"/>
      <c r="D14" s="5"/>
      <c r="E14" s="26"/>
      <c r="F14" s="59"/>
      <c r="G14" s="67"/>
      <c r="H14" s="5"/>
      <c r="I14" s="5"/>
      <c r="J14" s="214">
        <f t="shared" si="0"/>
        <v>0</v>
      </c>
      <c r="K14" s="54"/>
      <c r="L14" s="28"/>
      <c r="M14" s="65">
        <f t="shared" si="2"/>
      </c>
      <c r="N14" s="26"/>
      <c r="O14" s="72">
        <f t="shared" si="6"/>
        <v>0</v>
      </c>
      <c r="P14" s="237"/>
      <c r="Q14" s="237"/>
      <c r="R14" s="233">
        <f t="shared" si="3"/>
      </c>
      <c r="S14" s="126">
        <f t="shared" si="4"/>
        <v>0</v>
      </c>
      <c r="U14" s="217">
        <f t="shared" si="5"/>
      </c>
      <c r="V14" s="40">
        <f t="shared" si="7"/>
        <v>0</v>
      </c>
      <c r="W14" s="46"/>
      <c r="X14" s="46">
        <v>2464.11</v>
      </c>
      <c r="Y14" s="40" t="s">
        <v>49</v>
      </c>
      <c r="Z14" s="40">
        <v>4</v>
      </c>
      <c r="AA14" s="217"/>
      <c r="AB14" s="40"/>
      <c r="AC14" s="46">
        <v>2571.41</v>
      </c>
      <c r="AD14" s="46">
        <v>2545.92</v>
      </c>
    </row>
    <row r="15" spans="1:30" s="39" customFormat="1" ht="14.25">
      <c r="A15" s="125">
        <f t="shared" si="1"/>
        <v>7</v>
      </c>
      <c r="B15" s="41"/>
      <c r="C15" s="41"/>
      <c r="D15" s="5"/>
      <c r="E15" s="26"/>
      <c r="F15" s="59"/>
      <c r="G15" s="67"/>
      <c r="H15" s="5"/>
      <c r="I15" s="5"/>
      <c r="J15" s="214">
        <f t="shared" si="0"/>
        <v>0</v>
      </c>
      <c r="K15" s="54"/>
      <c r="L15" s="28"/>
      <c r="M15" s="65">
        <f t="shared" si="2"/>
      </c>
      <c r="N15" s="26"/>
      <c r="O15" s="72">
        <f t="shared" si="6"/>
        <v>0</v>
      </c>
      <c r="P15" s="237"/>
      <c r="Q15" s="237"/>
      <c r="R15" s="233">
        <f t="shared" si="3"/>
      </c>
      <c r="S15" s="126">
        <f t="shared" si="4"/>
        <v>0</v>
      </c>
      <c r="U15" s="217">
        <f t="shared" si="5"/>
      </c>
      <c r="V15" s="40">
        <f t="shared" si="7"/>
        <v>0</v>
      </c>
      <c r="W15" s="46"/>
      <c r="X15" s="46">
        <v>2571.41</v>
      </c>
      <c r="Y15" s="40" t="s">
        <v>49</v>
      </c>
      <c r="Z15" s="40">
        <v>5</v>
      </c>
      <c r="AA15" s="40"/>
      <c r="AB15" s="40"/>
      <c r="AC15" s="40"/>
      <c r="AD15" s="40"/>
    </row>
    <row r="16" spans="1:30" s="39" customFormat="1" ht="14.25">
      <c r="A16" s="125">
        <f t="shared" si="1"/>
        <v>8</v>
      </c>
      <c r="B16" s="41"/>
      <c r="C16" s="41"/>
      <c r="D16" s="5"/>
      <c r="E16" s="26"/>
      <c r="F16" s="59"/>
      <c r="G16" s="67"/>
      <c r="H16" s="42"/>
      <c r="I16" s="5"/>
      <c r="J16" s="214">
        <f t="shared" si="0"/>
        <v>0</v>
      </c>
      <c r="K16" s="54"/>
      <c r="L16" s="28"/>
      <c r="M16" s="65">
        <f t="shared" si="2"/>
      </c>
      <c r="N16" s="26"/>
      <c r="O16" s="72">
        <f t="shared" si="6"/>
        <v>0</v>
      </c>
      <c r="P16" s="237"/>
      <c r="Q16" s="237"/>
      <c r="R16" s="233">
        <f t="shared" si="3"/>
      </c>
      <c r="S16" s="126">
        <f t="shared" si="4"/>
        <v>0</v>
      </c>
      <c r="U16" s="217">
        <f t="shared" si="5"/>
      </c>
      <c r="V16" s="40">
        <f t="shared" si="7"/>
        <v>0</v>
      </c>
      <c r="W16" s="40"/>
      <c r="X16" s="40"/>
      <c r="Y16" s="40"/>
      <c r="Z16" s="40">
        <v>6</v>
      </c>
      <c r="AA16" s="40"/>
      <c r="AB16" s="40"/>
      <c r="AC16" s="40"/>
      <c r="AD16" s="40"/>
    </row>
    <row r="17" spans="1:30" s="39" customFormat="1" ht="14.25">
      <c r="A17" s="125">
        <f t="shared" si="1"/>
        <v>9</v>
      </c>
      <c r="B17" s="41"/>
      <c r="C17" s="41"/>
      <c r="D17" s="5"/>
      <c r="E17" s="26"/>
      <c r="F17" s="59"/>
      <c r="G17" s="67"/>
      <c r="H17" s="5"/>
      <c r="I17" s="5"/>
      <c r="J17" s="214">
        <f t="shared" si="0"/>
        <v>0</v>
      </c>
      <c r="K17" s="54"/>
      <c r="L17" s="28"/>
      <c r="M17" s="65">
        <f t="shared" si="2"/>
      </c>
      <c r="N17" s="26"/>
      <c r="O17" s="72">
        <f t="shared" si="6"/>
        <v>0</v>
      </c>
      <c r="P17" s="237"/>
      <c r="Q17" s="237"/>
      <c r="R17" s="233">
        <f t="shared" si="3"/>
      </c>
      <c r="S17" s="126">
        <f t="shared" si="4"/>
        <v>0</v>
      </c>
      <c r="U17" s="217">
        <f t="shared" si="5"/>
      </c>
      <c r="V17" s="40">
        <f t="shared" si="7"/>
        <v>0</v>
      </c>
      <c r="W17" s="40"/>
      <c r="X17" s="40"/>
      <c r="Y17" s="40"/>
      <c r="Z17" s="40">
        <v>7</v>
      </c>
      <c r="AA17" s="40"/>
      <c r="AB17" s="40"/>
      <c r="AC17" s="40"/>
      <c r="AD17" s="40"/>
    </row>
    <row r="18" spans="1:30" s="39" customFormat="1" ht="14.25">
      <c r="A18" s="125">
        <f t="shared" si="1"/>
        <v>10</v>
      </c>
      <c r="B18" s="41"/>
      <c r="C18" s="41"/>
      <c r="D18" s="5"/>
      <c r="E18" s="26"/>
      <c r="F18" s="59"/>
      <c r="G18" s="67"/>
      <c r="H18" s="5"/>
      <c r="I18" s="5"/>
      <c r="J18" s="214">
        <f t="shared" si="0"/>
        <v>0</v>
      </c>
      <c r="K18" s="54"/>
      <c r="L18" s="28"/>
      <c r="M18" s="65">
        <f t="shared" si="2"/>
      </c>
      <c r="N18" s="26"/>
      <c r="O18" s="72">
        <f t="shared" si="6"/>
        <v>0</v>
      </c>
      <c r="P18" s="237"/>
      <c r="Q18" s="237"/>
      <c r="R18" s="233">
        <f t="shared" si="3"/>
      </c>
      <c r="S18" s="126">
        <f t="shared" si="4"/>
        <v>0</v>
      </c>
      <c r="U18" s="217">
        <f t="shared" si="5"/>
      </c>
      <c r="V18" s="40">
        <f t="shared" si="7"/>
        <v>0</v>
      </c>
      <c r="W18" s="40"/>
      <c r="X18" s="40"/>
      <c r="Y18" s="40"/>
      <c r="Z18" s="40">
        <v>8</v>
      </c>
      <c r="AA18" s="40"/>
      <c r="AB18" s="40"/>
      <c r="AC18" s="40"/>
      <c r="AD18" s="40"/>
    </row>
    <row r="19" spans="1:30" s="39" customFormat="1" ht="14.25">
      <c r="A19" s="125">
        <f t="shared" si="1"/>
        <v>11</v>
      </c>
      <c r="B19" s="41"/>
      <c r="C19" s="41"/>
      <c r="D19" s="5"/>
      <c r="E19" s="26"/>
      <c r="F19" s="59"/>
      <c r="G19" s="67"/>
      <c r="H19" s="5"/>
      <c r="I19" s="5"/>
      <c r="J19" s="214">
        <f t="shared" si="0"/>
        <v>0</v>
      </c>
      <c r="K19" s="54"/>
      <c r="L19" s="28"/>
      <c r="M19" s="65">
        <f t="shared" si="2"/>
      </c>
      <c r="N19" s="26"/>
      <c r="O19" s="72">
        <f t="shared" si="6"/>
        <v>0</v>
      </c>
      <c r="P19" s="237"/>
      <c r="Q19" s="237"/>
      <c r="R19" s="233">
        <f t="shared" si="3"/>
      </c>
      <c r="S19" s="126">
        <f t="shared" si="4"/>
        <v>0</v>
      </c>
      <c r="U19" s="217">
        <f t="shared" si="5"/>
      </c>
      <c r="V19" s="40">
        <f t="shared" si="7"/>
        <v>0</v>
      </c>
      <c r="W19" s="40"/>
      <c r="X19" s="40"/>
      <c r="Y19" s="40"/>
      <c r="Z19" s="40">
        <v>9</v>
      </c>
      <c r="AA19" s="40"/>
      <c r="AB19" s="40"/>
      <c r="AC19" s="40"/>
      <c r="AD19" s="40"/>
    </row>
    <row r="20" spans="1:30" s="39" customFormat="1" ht="14.25">
      <c r="A20" s="125">
        <f t="shared" si="1"/>
        <v>12</v>
      </c>
      <c r="B20" s="41"/>
      <c r="C20" s="41"/>
      <c r="D20" s="5"/>
      <c r="E20" s="26"/>
      <c r="F20" s="59"/>
      <c r="G20" s="67"/>
      <c r="H20" s="5"/>
      <c r="I20" s="5"/>
      <c r="J20" s="214">
        <f t="shared" si="0"/>
        <v>0</v>
      </c>
      <c r="K20" s="54"/>
      <c r="L20" s="28"/>
      <c r="M20" s="65">
        <f t="shared" si="2"/>
      </c>
      <c r="N20" s="26"/>
      <c r="O20" s="72">
        <f t="shared" si="6"/>
        <v>0</v>
      </c>
      <c r="P20" s="237"/>
      <c r="Q20" s="237"/>
      <c r="R20" s="233">
        <f t="shared" si="3"/>
      </c>
      <c r="S20" s="126">
        <f t="shared" si="4"/>
        <v>0</v>
      </c>
      <c r="U20" s="217">
        <f t="shared" si="5"/>
      </c>
      <c r="V20" s="40">
        <f t="shared" si="7"/>
        <v>0</v>
      </c>
      <c r="W20" s="40"/>
      <c r="X20" s="40"/>
      <c r="Y20" s="40"/>
      <c r="Z20" s="40">
        <v>10</v>
      </c>
      <c r="AA20" s="40"/>
      <c r="AB20" s="40"/>
      <c r="AC20" s="40"/>
      <c r="AD20" s="40"/>
    </row>
    <row r="21" spans="1:30" s="39" customFormat="1" ht="14.25">
      <c r="A21" s="125">
        <f t="shared" si="1"/>
        <v>13</v>
      </c>
      <c r="B21" s="41"/>
      <c r="C21" s="41"/>
      <c r="D21" s="5"/>
      <c r="E21" s="26"/>
      <c r="F21" s="59"/>
      <c r="G21" s="67"/>
      <c r="H21" s="5"/>
      <c r="I21" s="5"/>
      <c r="J21" s="214">
        <f t="shared" si="0"/>
        <v>0</v>
      </c>
      <c r="K21" s="54"/>
      <c r="L21" s="28"/>
      <c r="M21" s="65">
        <f t="shared" si="2"/>
      </c>
      <c r="N21" s="26"/>
      <c r="O21" s="72">
        <f t="shared" si="6"/>
        <v>0</v>
      </c>
      <c r="P21" s="237"/>
      <c r="Q21" s="237"/>
      <c r="R21" s="233">
        <f t="shared" si="3"/>
      </c>
      <c r="S21" s="126">
        <f t="shared" si="4"/>
        <v>0</v>
      </c>
      <c r="U21" s="217">
        <f t="shared" si="5"/>
      </c>
      <c r="V21" s="40">
        <f t="shared" si="7"/>
        <v>0</v>
      </c>
      <c r="W21" s="40"/>
      <c r="X21" s="40"/>
      <c r="Y21" s="40"/>
      <c r="Z21" s="40">
        <v>11</v>
      </c>
      <c r="AA21" s="40"/>
      <c r="AB21" s="40"/>
      <c r="AC21" s="40"/>
      <c r="AD21" s="40"/>
    </row>
    <row r="22" spans="1:30" s="39" customFormat="1" ht="14.25">
      <c r="A22" s="125">
        <f t="shared" si="1"/>
        <v>14</v>
      </c>
      <c r="B22" s="41"/>
      <c r="C22" s="41"/>
      <c r="D22" s="5"/>
      <c r="E22" s="26"/>
      <c r="F22" s="59"/>
      <c r="G22" s="67"/>
      <c r="H22" s="5"/>
      <c r="I22" s="5"/>
      <c r="J22" s="214">
        <f t="shared" si="0"/>
        <v>0</v>
      </c>
      <c r="K22" s="54"/>
      <c r="L22" s="28"/>
      <c r="M22" s="65">
        <f t="shared" si="2"/>
      </c>
      <c r="N22" s="26"/>
      <c r="O22" s="72">
        <f t="shared" si="6"/>
        <v>0</v>
      </c>
      <c r="P22" s="237"/>
      <c r="Q22" s="237"/>
      <c r="R22" s="233">
        <f t="shared" si="3"/>
      </c>
      <c r="S22" s="126">
        <f t="shared" si="4"/>
        <v>0</v>
      </c>
      <c r="U22" s="217">
        <f t="shared" si="5"/>
      </c>
      <c r="V22" s="40">
        <f t="shared" si="7"/>
        <v>0</v>
      </c>
      <c r="W22" s="40"/>
      <c r="X22" s="50" t="s">
        <v>50</v>
      </c>
      <c r="Y22" s="50"/>
      <c r="Z22" s="50"/>
      <c r="AA22" s="50"/>
      <c r="AB22" s="50"/>
      <c r="AC22" s="50"/>
      <c r="AD22" s="50"/>
    </row>
    <row r="23" spans="1:30" s="39" customFormat="1" ht="15" customHeight="1">
      <c r="A23" s="125">
        <f t="shared" si="1"/>
        <v>15</v>
      </c>
      <c r="B23" s="41"/>
      <c r="C23" s="41"/>
      <c r="D23" s="5"/>
      <c r="E23" s="26"/>
      <c r="F23" s="59"/>
      <c r="G23" s="67"/>
      <c r="H23" s="5"/>
      <c r="I23" s="5"/>
      <c r="J23" s="214">
        <f t="shared" si="0"/>
        <v>0</v>
      </c>
      <c r="K23" s="54"/>
      <c r="L23" s="28"/>
      <c r="M23" s="65">
        <f t="shared" si="2"/>
      </c>
      <c r="N23" s="26"/>
      <c r="O23" s="72">
        <f t="shared" si="6"/>
        <v>0</v>
      </c>
      <c r="P23" s="237"/>
      <c r="Q23" s="237"/>
      <c r="R23" s="233">
        <f t="shared" si="3"/>
      </c>
      <c r="S23" s="126">
        <f t="shared" si="4"/>
        <v>0</v>
      </c>
      <c r="U23" s="217">
        <f t="shared" si="5"/>
      </c>
      <c r="V23" s="40">
        <f t="shared" si="7"/>
        <v>0</v>
      </c>
      <c r="W23" s="40"/>
      <c r="X23" s="51" t="s">
        <v>51</v>
      </c>
      <c r="Y23" s="51"/>
      <c r="Z23" s="51"/>
      <c r="AA23" s="51"/>
      <c r="AB23" s="51"/>
      <c r="AC23" s="51"/>
      <c r="AD23" s="51"/>
    </row>
    <row r="24" spans="1:30" s="39" customFormat="1" ht="14.25">
      <c r="A24" s="125">
        <f t="shared" si="1"/>
        <v>16</v>
      </c>
      <c r="B24" s="41"/>
      <c r="C24" s="41"/>
      <c r="D24" s="5"/>
      <c r="E24" s="26"/>
      <c r="F24" s="59"/>
      <c r="G24" s="67"/>
      <c r="H24" s="5"/>
      <c r="I24" s="5"/>
      <c r="J24" s="214">
        <f t="shared" si="0"/>
        <v>0</v>
      </c>
      <c r="K24" s="54"/>
      <c r="L24" s="28"/>
      <c r="M24" s="65">
        <f t="shared" si="2"/>
      </c>
      <c r="N24" s="26"/>
      <c r="O24" s="72">
        <f t="shared" si="6"/>
        <v>0</v>
      </c>
      <c r="P24" s="237"/>
      <c r="Q24" s="237"/>
      <c r="R24" s="233">
        <f t="shared" si="3"/>
      </c>
      <c r="S24" s="126">
        <f t="shared" si="4"/>
        <v>0</v>
      </c>
      <c r="U24" s="217">
        <f t="shared" si="5"/>
      </c>
      <c r="V24" s="40">
        <f t="shared" si="7"/>
        <v>0</v>
      </c>
      <c r="W24" s="40"/>
      <c r="X24" s="40"/>
      <c r="Y24" s="40"/>
      <c r="Z24" s="40"/>
      <c r="AA24" s="40"/>
      <c r="AB24" s="40"/>
      <c r="AC24" s="40"/>
      <c r="AD24" s="40"/>
    </row>
    <row r="25" spans="1:30" s="39" customFormat="1" ht="14.25">
      <c r="A25" s="125">
        <f t="shared" si="1"/>
        <v>17</v>
      </c>
      <c r="B25" s="41"/>
      <c r="C25" s="41"/>
      <c r="D25" s="5"/>
      <c r="E25" s="26"/>
      <c r="F25" s="59"/>
      <c r="G25" s="67"/>
      <c r="H25" s="5"/>
      <c r="I25" s="5"/>
      <c r="J25" s="214">
        <f t="shared" si="0"/>
        <v>0</v>
      </c>
      <c r="K25" s="54"/>
      <c r="L25" s="28"/>
      <c r="M25" s="65">
        <f t="shared" si="2"/>
      </c>
      <c r="N25" s="26"/>
      <c r="O25" s="72">
        <f t="shared" si="6"/>
        <v>0</v>
      </c>
      <c r="P25" s="237"/>
      <c r="Q25" s="237"/>
      <c r="R25" s="233">
        <f t="shared" si="3"/>
      </c>
      <c r="S25" s="126">
        <f t="shared" si="4"/>
        <v>0</v>
      </c>
      <c r="U25" s="217">
        <f t="shared" si="5"/>
      </c>
      <c r="V25" s="40">
        <f t="shared" si="7"/>
        <v>0</v>
      </c>
      <c r="W25" s="40"/>
      <c r="X25" s="40"/>
      <c r="Y25" s="40"/>
      <c r="Z25" s="40"/>
      <c r="AA25" s="40"/>
      <c r="AB25" s="40"/>
      <c r="AC25" s="40"/>
      <c r="AD25" s="40"/>
    </row>
    <row r="26" spans="1:30" s="39" customFormat="1" ht="14.25">
      <c r="A26" s="125">
        <f t="shared" si="1"/>
        <v>18</v>
      </c>
      <c r="B26" s="41"/>
      <c r="C26" s="41"/>
      <c r="D26" s="5"/>
      <c r="E26" s="26"/>
      <c r="F26" s="59"/>
      <c r="G26" s="67"/>
      <c r="H26" s="5"/>
      <c r="I26" s="5"/>
      <c r="J26" s="214">
        <f t="shared" si="0"/>
        <v>0</v>
      </c>
      <c r="K26" s="54"/>
      <c r="L26" s="28"/>
      <c r="M26" s="65">
        <f t="shared" si="2"/>
      </c>
      <c r="N26" s="26"/>
      <c r="O26" s="72">
        <f t="shared" si="6"/>
        <v>0</v>
      </c>
      <c r="P26" s="237"/>
      <c r="Q26" s="237"/>
      <c r="R26" s="233">
        <f t="shared" si="3"/>
      </c>
      <c r="S26" s="126">
        <f t="shared" si="4"/>
        <v>0</v>
      </c>
      <c r="U26" s="217">
        <f t="shared" si="5"/>
      </c>
      <c r="V26" s="40">
        <f t="shared" si="7"/>
        <v>0</v>
      </c>
      <c r="W26" s="40"/>
      <c r="X26" s="40" t="s">
        <v>47</v>
      </c>
      <c r="Y26" s="40"/>
      <c r="Z26" s="40"/>
      <c r="AA26" s="40"/>
      <c r="AB26" s="40"/>
      <c r="AC26" s="40"/>
      <c r="AD26" s="40"/>
    </row>
    <row r="27" spans="1:30" s="39" customFormat="1" ht="14.25">
      <c r="A27" s="125">
        <f t="shared" si="1"/>
        <v>19</v>
      </c>
      <c r="B27" s="41"/>
      <c r="C27" s="41"/>
      <c r="D27" s="5"/>
      <c r="E27" s="26"/>
      <c r="F27" s="59"/>
      <c r="G27" s="67"/>
      <c r="H27" s="5"/>
      <c r="I27" s="5"/>
      <c r="J27" s="214">
        <f t="shared" si="0"/>
        <v>0</v>
      </c>
      <c r="K27" s="54"/>
      <c r="L27" s="28"/>
      <c r="M27" s="65">
        <f t="shared" si="2"/>
      </c>
      <c r="N27" s="26"/>
      <c r="O27" s="72">
        <f t="shared" si="6"/>
        <v>0</v>
      </c>
      <c r="P27" s="237"/>
      <c r="Q27" s="237"/>
      <c r="R27" s="233">
        <f t="shared" si="3"/>
      </c>
      <c r="S27" s="126">
        <f t="shared" si="4"/>
        <v>0</v>
      </c>
      <c r="U27" s="217">
        <f t="shared" si="5"/>
      </c>
      <c r="V27" s="40">
        <f t="shared" si="7"/>
        <v>0</v>
      </c>
      <c r="W27" s="40"/>
      <c r="X27" s="40" t="s">
        <v>48</v>
      </c>
      <c r="Y27" s="40"/>
      <c r="Z27" s="40"/>
      <c r="AA27" s="40"/>
      <c r="AB27" s="40"/>
      <c r="AC27" s="40"/>
      <c r="AD27" s="40"/>
    </row>
    <row r="28" spans="1:30" s="39" customFormat="1" ht="14.25">
      <c r="A28" s="125">
        <f t="shared" si="1"/>
        <v>20</v>
      </c>
      <c r="B28" s="41"/>
      <c r="C28" s="41"/>
      <c r="D28" s="5"/>
      <c r="E28" s="26"/>
      <c r="F28" s="59"/>
      <c r="G28" s="67"/>
      <c r="H28" s="5"/>
      <c r="I28" s="5"/>
      <c r="J28" s="214">
        <f t="shared" si="0"/>
        <v>0</v>
      </c>
      <c r="K28" s="54"/>
      <c r="L28" s="28"/>
      <c r="M28" s="65">
        <f t="shared" si="2"/>
      </c>
      <c r="N28" s="26"/>
      <c r="O28" s="72">
        <f t="shared" si="6"/>
        <v>0</v>
      </c>
      <c r="P28" s="237"/>
      <c r="Q28" s="237"/>
      <c r="R28" s="233">
        <f t="shared" si="3"/>
      </c>
      <c r="S28" s="126">
        <f t="shared" si="4"/>
        <v>0</v>
      </c>
      <c r="U28" s="40">
        <f t="shared" si="5"/>
      </c>
      <c r="V28" s="40">
        <f t="shared" si="7"/>
        <v>0</v>
      </c>
      <c r="W28" s="40"/>
      <c r="X28" s="40" t="s">
        <v>49</v>
      </c>
      <c r="Y28" s="40"/>
      <c r="Z28" s="40"/>
      <c r="AA28" s="40"/>
      <c r="AB28" s="40"/>
      <c r="AC28" s="40"/>
      <c r="AD28" s="40"/>
    </row>
    <row r="29" spans="1:30" s="39" customFormat="1" ht="15" thickBot="1">
      <c r="A29" s="125">
        <f t="shared" si="1"/>
        <v>21</v>
      </c>
      <c r="B29" s="41"/>
      <c r="C29" s="41"/>
      <c r="D29" s="5"/>
      <c r="E29" s="26"/>
      <c r="F29" s="59"/>
      <c r="G29" s="67"/>
      <c r="H29" s="5"/>
      <c r="I29" s="5"/>
      <c r="J29" s="214">
        <f t="shared" si="0"/>
        <v>0</v>
      </c>
      <c r="K29" s="54"/>
      <c r="L29" s="28"/>
      <c r="M29" s="65">
        <f t="shared" si="2"/>
      </c>
      <c r="N29" s="26"/>
      <c r="O29" s="72">
        <f t="shared" si="6"/>
        <v>0</v>
      </c>
      <c r="P29" s="237"/>
      <c r="Q29" s="237"/>
      <c r="R29" s="233">
        <f t="shared" si="3"/>
      </c>
      <c r="S29" s="126">
        <f t="shared" si="4"/>
        <v>0</v>
      </c>
      <c r="U29" s="40">
        <f t="shared" si="5"/>
      </c>
      <c r="V29" s="40">
        <f t="shared" si="7"/>
        <v>0</v>
      </c>
      <c r="W29" s="40"/>
      <c r="X29" s="40"/>
      <c r="Y29" s="40"/>
      <c r="Z29" s="40"/>
      <c r="AA29" s="40"/>
      <c r="AB29" s="40"/>
      <c r="AC29" s="40"/>
      <c r="AD29" s="40"/>
    </row>
    <row r="30" spans="1:30" s="39" customFormat="1" ht="15" thickBot="1">
      <c r="A30" s="127"/>
      <c r="B30" s="128"/>
      <c r="C30" s="128"/>
      <c r="D30" s="129"/>
      <c r="E30" s="129"/>
      <c r="F30" s="130"/>
      <c r="G30" s="131"/>
      <c r="H30" s="129"/>
      <c r="I30" s="132"/>
      <c r="J30" s="133"/>
      <c r="K30" s="134"/>
      <c r="L30" s="133"/>
      <c r="M30" s="135"/>
      <c r="N30" s="132"/>
      <c r="O30" s="136"/>
      <c r="P30" s="137">
        <f>SUM(P9:P29)</f>
        <v>0</v>
      </c>
      <c r="Q30" s="137">
        <f>SUM(Q9:Q29)</f>
        <v>0</v>
      </c>
      <c r="R30" s="137">
        <f>SUM(R9:R29)</f>
        <v>0</v>
      </c>
      <c r="S30" s="137">
        <f>SUM(S9:S29)</f>
        <v>0</v>
      </c>
      <c r="U30" s="40"/>
      <c r="V30" s="46"/>
      <c r="W30" s="40"/>
      <c r="X30" s="40"/>
      <c r="Y30" s="40"/>
      <c r="Z30" s="40"/>
      <c r="AA30" s="40"/>
      <c r="AB30" s="40"/>
      <c r="AC30" s="40"/>
      <c r="AD30" s="40"/>
    </row>
    <row r="31" spans="1:30" ht="14.25">
      <c r="A31" s="138"/>
      <c r="B31" s="139" t="s">
        <v>37</v>
      </c>
      <c r="C31" s="140"/>
      <c r="D31" s="141"/>
      <c r="E31" s="141"/>
      <c r="F31" s="142"/>
      <c r="G31" s="143"/>
      <c r="H31" s="144"/>
      <c r="I31" s="293" t="str">
        <f>resumen!B43</f>
        <v>En ………. a _____________________</v>
      </c>
      <c r="J31" s="293"/>
      <c r="K31" s="293"/>
      <c r="L31" s="293"/>
      <c r="M31" s="293"/>
      <c r="N31" s="293"/>
      <c r="O31" s="145"/>
      <c r="P31" s="234"/>
      <c r="Q31" s="234"/>
      <c r="R31" s="234"/>
      <c r="S31" s="146"/>
      <c r="U31" s="93"/>
      <c r="V31" s="216"/>
      <c r="W31" s="93"/>
      <c r="X31" s="93"/>
      <c r="Y31" s="93"/>
      <c r="Z31" s="93"/>
      <c r="AA31" s="93"/>
      <c r="AB31" s="93"/>
      <c r="AC31" s="93"/>
      <c r="AD31" s="93"/>
    </row>
    <row r="32" spans="1:30" ht="14.25">
      <c r="A32" s="147"/>
      <c r="B32" s="17" t="s">
        <v>38</v>
      </c>
      <c r="C32" s="10"/>
      <c r="D32" s="11"/>
      <c r="E32" s="11"/>
      <c r="F32" s="61"/>
      <c r="G32" s="68"/>
      <c r="H32" s="9"/>
      <c r="I32" s="16"/>
      <c r="J32" s="29"/>
      <c r="K32" s="55"/>
      <c r="L32" s="29"/>
      <c r="M32" s="47"/>
      <c r="N32" s="16"/>
      <c r="O32" s="16"/>
      <c r="P32" s="235"/>
      <c r="Q32" s="235"/>
      <c r="R32" s="235"/>
      <c r="S32" s="148"/>
      <c r="U32" s="93"/>
      <c r="V32" s="216"/>
      <c r="W32" s="93"/>
      <c r="X32" s="93"/>
      <c r="Y32" s="93"/>
      <c r="Z32" s="93"/>
      <c r="AA32" s="93"/>
      <c r="AB32" s="93"/>
      <c r="AC32" s="93"/>
      <c r="AD32" s="93"/>
    </row>
    <row r="33" spans="1:30" ht="14.25">
      <c r="A33" s="147"/>
      <c r="B33" s="10"/>
      <c r="C33" s="10"/>
      <c r="D33" s="11"/>
      <c r="E33" s="11"/>
      <c r="F33" s="61"/>
      <c r="G33" s="68"/>
      <c r="H33" s="9"/>
      <c r="I33" s="294"/>
      <c r="J33" s="294"/>
      <c r="K33" s="294"/>
      <c r="L33" s="294"/>
      <c r="M33" s="294"/>
      <c r="N33" s="294"/>
      <c r="O33" s="24"/>
      <c r="P33" s="228"/>
      <c r="Q33" s="228"/>
      <c r="R33" s="228"/>
      <c r="S33" s="149"/>
      <c r="U33" s="93"/>
      <c r="V33" s="216"/>
      <c r="W33" s="93"/>
      <c r="X33" s="93"/>
      <c r="Y33" s="93"/>
      <c r="Z33" s="93"/>
      <c r="AA33" s="93"/>
      <c r="AB33" s="93"/>
      <c r="AC33" s="93"/>
      <c r="AD33" s="93"/>
    </row>
    <row r="34" spans="1:30" ht="14.25">
      <c r="A34" s="147"/>
      <c r="B34" s="280" t="s">
        <v>44</v>
      </c>
      <c r="C34" s="282"/>
      <c r="D34" s="33"/>
      <c r="E34" s="33"/>
      <c r="F34" s="62"/>
      <c r="G34" s="69"/>
      <c r="H34" s="33"/>
      <c r="I34" s="280" t="s">
        <v>45</v>
      </c>
      <c r="J34" s="281"/>
      <c r="K34" s="281"/>
      <c r="L34" s="281"/>
      <c r="M34" s="281"/>
      <c r="N34" s="282"/>
      <c r="O34" s="22"/>
      <c r="P34" s="236"/>
      <c r="Q34" s="236"/>
      <c r="R34" s="236"/>
      <c r="S34" s="150"/>
      <c r="U34" s="93"/>
      <c r="V34" s="216"/>
      <c r="W34" s="93"/>
      <c r="X34" s="93"/>
      <c r="Y34" s="93"/>
      <c r="Z34" s="93"/>
      <c r="AA34" s="93"/>
      <c r="AB34" s="93"/>
      <c r="AC34" s="93"/>
      <c r="AD34" s="93"/>
    </row>
    <row r="35" spans="1:30" ht="14.25">
      <c r="A35" s="147"/>
      <c r="B35" s="10"/>
      <c r="C35" s="10"/>
      <c r="D35" s="11"/>
      <c r="E35" s="11"/>
      <c r="F35" s="61"/>
      <c r="G35" s="68"/>
      <c r="H35" s="9"/>
      <c r="I35" s="16"/>
      <c r="J35" s="29"/>
      <c r="K35" s="55"/>
      <c r="L35" s="29"/>
      <c r="M35" s="47"/>
      <c r="N35" s="16"/>
      <c r="O35" s="16"/>
      <c r="P35" s="235"/>
      <c r="Q35" s="235"/>
      <c r="R35" s="235"/>
      <c r="S35" s="148"/>
      <c r="U35" s="93"/>
      <c r="V35" s="216"/>
      <c r="W35" s="93"/>
      <c r="X35" s="93"/>
      <c r="Y35" s="93"/>
      <c r="Z35" s="93"/>
      <c r="AA35" s="93"/>
      <c r="AB35" s="93"/>
      <c r="AC35" s="93"/>
      <c r="AD35" s="93"/>
    </row>
    <row r="36" spans="1:30" ht="14.25">
      <c r="A36" s="147"/>
      <c r="B36" s="272">
        <f>resumen!G43</f>
        <v>0</v>
      </c>
      <c r="C36" s="273"/>
      <c r="D36" s="11"/>
      <c r="E36" s="11"/>
      <c r="F36" s="61"/>
      <c r="G36" s="68"/>
      <c r="H36" s="9"/>
      <c r="I36" s="274">
        <f>resumen!D43</f>
        <v>0</v>
      </c>
      <c r="J36" s="274"/>
      <c r="K36" s="274"/>
      <c r="L36" s="274"/>
      <c r="M36" s="274"/>
      <c r="N36" s="274"/>
      <c r="O36" s="16"/>
      <c r="P36" s="235"/>
      <c r="Q36" s="235"/>
      <c r="R36" s="235"/>
      <c r="S36" s="148"/>
      <c r="U36" s="93"/>
      <c r="V36" s="216"/>
      <c r="W36" s="93"/>
      <c r="X36" s="93"/>
      <c r="Y36" s="93"/>
      <c r="Z36" s="93"/>
      <c r="AA36" s="93"/>
      <c r="AB36" s="93"/>
      <c r="AC36" s="93"/>
      <c r="AD36" s="93"/>
    </row>
    <row r="37" spans="1:30" ht="15" thickBot="1">
      <c r="A37" s="151"/>
      <c r="B37" s="152"/>
      <c r="C37" s="152"/>
      <c r="D37" s="153"/>
      <c r="E37" s="153"/>
      <c r="F37" s="154"/>
      <c r="G37" s="155"/>
      <c r="H37" s="156"/>
      <c r="I37" s="157"/>
      <c r="J37" s="158"/>
      <c r="K37" s="159"/>
      <c r="L37" s="160"/>
      <c r="M37" s="289"/>
      <c r="N37" s="290"/>
      <c r="O37" s="290"/>
      <c r="P37" s="290"/>
      <c r="Q37" s="290"/>
      <c r="R37" s="290"/>
      <c r="S37" s="291"/>
      <c r="U37" s="93"/>
      <c r="V37" s="216"/>
      <c r="W37" s="93"/>
      <c r="X37" s="93"/>
      <c r="Y37" s="93"/>
      <c r="Z37" s="93"/>
      <c r="AA37" s="93"/>
      <c r="AB37" s="93"/>
      <c r="AC37" s="93"/>
      <c r="AD37" s="93"/>
    </row>
    <row r="38" spans="2:30" ht="14.25">
      <c r="B38" s="6"/>
      <c r="C38" s="6"/>
      <c r="D38" s="7"/>
      <c r="E38" s="7"/>
      <c r="F38" s="63"/>
      <c r="G38" s="70"/>
      <c r="H38" s="8"/>
      <c r="I38" s="8"/>
      <c r="J38" s="30"/>
      <c r="K38" s="56"/>
      <c r="L38" s="30"/>
      <c r="M38" s="48"/>
      <c r="N38" s="8"/>
      <c r="O38" s="8"/>
      <c r="P38" s="8"/>
      <c r="Q38" s="8"/>
      <c r="R38" s="8"/>
      <c r="S38" s="8"/>
      <c r="U38" s="93"/>
      <c r="V38" s="216"/>
      <c r="W38" s="93"/>
      <c r="X38" s="93"/>
      <c r="Y38" s="93"/>
      <c r="Z38" s="93"/>
      <c r="AA38" s="93"/>
      <c r="AB38" s="93"/>
      <c r="AC38" s="93"/>
      <c r="AD38" s="93"/>
    </row>
    <row r="39" spans="2:19" ht="14.25">
      <c r="B39" s="6"/>
      <c r="C39" s="20" t="s">
        <v>10</v>
      </c>
      <c r="D39" s="7"/>
      <c r="E39" s="7"/>
      <c r="F39" s="63"/>
      <c r="G39" s="70"/>
      <c r="H39" s="8"/>
      <c r="I39" s="8"/>
      <c r="J39" s="30"/>
      <c r="K39" s="56"/>
      <c r="L39" s="30"/>
      <c r="M39" s="48"/>
      <c r="N39" s="8"/>
      <c r="O39" s="8"/>
      <c r="P39" s="8"/>
      <c r="Q39" s="8"/>
      <c r="R39" s="8"/>
      <c r="S39" s="8"/>
    </row>
    <row r="40" spans="2:19" ht="14.25">
      <c r="B40" s="6"/>
      <c r="C40" s="20" t="s">
        <v>11</v>
      </c>
      <c r="D40" s="7"/>
      <c r="E40" s="7"/>
      <c r="F40" s="63"/>
      <c r="G40" s="70"/>
      <c r="H40" s="8"/>
      <c r="I40" s="8"/>
      <c r="J40" s="30"/>
      <c r="K40" s="56"/>
      <c r="L40" s="30"/>
      <c r="M40" s="48"/>
      <c r="N40" s="8"/>
      <c r="O40" s="8"/>
      <c r="P40" s="8"/>
      <c r="Q40" s="8"/>
      <c r="R40" s="8"/>
      <c r="S40" s="8"/>
    </row>
    <row r="41" spans="2:19" ht="14.25">
      <c r="B41" s="6"/>
      <c r="C41" s="20" t="s">
        <v>12</v>
      </c>
      <c r="D41" s="7"/>
      <c r="E41" s="7"/>
      <c r="F41" s="63"/>
      <c r="G41" s="70"/>
      <c r="H41" s="8"/>
      <c r="I41" s="8"/>
      <c r="J41" s="30"/>
      <c r="K41" s="56"/>
      <c r="L41" s="30"/>
      <c r="M41" s="48"/>
      <c r="N41" s="8"/>
      <c r="O41" s="8"/>
      <c r="P41" s="8"/>
      <c r="Q41" s="8"/>
      <c r="R41" s="8"/>
      <c r="S41" s="8"/>
    </row>
    <row r="42" spans="2:19" ht="14.25">
      <c r="B42" s="6"/>
      <c r="C42" s="20" t="s">
        <v>13</v>
      </c>
      <c r="D42" s="7"/>
      <c r="E42" s="7"/>
      <c r="F42" s="63"/>
      <c r="G42" s="70"/>
      <c r="H42" s="8"/>
      <c r="I42" s="8"/>
      <c r="J42" s="30"/>
      <c r="K42" s="56"/>
      <c r="L42" s="30"/>
      <c r="M42" s="48"/>
      <c r="N42" s="8"/>
      <c r="O42" s="8"/>
      <c r="P42" s="8"/>
      <c r="Q42" s="8"/>
      <c r="R42" s="8"/>
      <c r="S42" s="8"/>
    </row>
    <row r="43" spans="2:19" ht="14.25">
      <c r="B43" s="6"/>
      <c r="C43" s="20" t="s">
        <v>14</v>
      </c>
      <c r="D43" s="7"/>
      <c r="E43" s="7"/>
      <c r="F43" s="63"/>
      <c r="G43" s="70"/>
      <c r="H43" s="8"/>
      <c r="I43" s="8"/>
      <c r="J43" s="30"/>
      <c r="K43" s="56"/>
      <c r="L43" s="30"/>
      <c r="M43" s="48"/>
      <c r="N43" s="8"/>
      <c r="O43" s="8"/>
      <c r="P43" s="8"/>
      <c r="Q43" s="8"/>
      <c r="R43" s="8"/>
      <c r="S43" s="8"/>
    </row>
    <row r="44" spans="2:19" ht="14.25">
      <c r="B44" s="6"/>
      <c r="C44" s="20" t="s">
        <v>15</v>
      </c>
      <c r="D44" s="7"/>
      <c r="E44" s="7"/>
      <c r="F44" s="63"/>
      <c r="G44" s="70"/>
      <c r="H44" s="8"/>
      <c r="I44" s="8"/>
      <c r="J44" s="30"/>
      <c r="K44" s="56"/>
      <c r="L44" s="30"/>
      <c r="M44" s="48"/>
      <c r="N44" s="8"/>
      <c r="O44" s="8"/>
      <c r="P44" s="8"/>
      <c r="Q44" s="8"/>
      <c r="R44" s="8"/>
      <c r="S44" s="8"/>
    </row>
    <row r="45" spans="2:19" ht="14.25">
      <c r="B45" s="6"/>
      <c r="C45" s="20" t="s">
        <v>16</v>
      </c>
      <c r="D45" s="7"/>
      <c r="E45" s="7"/>
      <c r="F45" s="63"/>
      <c r="G45" s="70"/>
      <c r="H45" s="8"/>
      <c r="I45" s="8"/>
      <c r="J45" s="30"/>
      <c r="K45" s="56"/>
      <c r="L45" s="30"/>
      <c r="M45" s="48"/>
      <c r="N45" s="8"/>
      <c r="O45" s="8"/>
      <c r="P45" s="8"/>
      <c r="Q45" s="8"/>
      <c r="R45" s="8"/>
      <c r="S45" s="8"/>
    </row>
    <row r="46" spans="2:19" ht="14.25">
      <c r="B46" s="6"/>
      <c r="C46" s="20" t="s">
        <v>17</v>
      </c>
      <c r="D46" s="7"/>
      <c r="E46" s="7"/>
      <c r="F46" s="63"/>
      <c r="G46" s="70"/>
      <c r="H46" s="8"/>
      <c r="I46" s="8"/>
      <c r="J46" s="30"/>
      <c r="K46" s="56"/>
      <c r="L46" s="30"/>
      <c r="M46" s="48"/>
      <c r="N46" s="8"/>
      <c r="O46" s="8"/>
      <c r="P46" s="8"/>
      <c r="Q46" s="8"/>
      <c r="R46" s="8"/>
      <c r="S46" s="8"/>
    </row>
    <row r="47" spans="2:19" ht="14.25">
      <c r="B47" s="6"/>
      <c r="C47" s="20" t="s">
        <v>18</v>
      </c>
      <c r="D47" s="7"/>
      <c r="E47" s="7"/>
      <c r="F47" s="63"/>
      <c r="G47" s="70"/>
      <c r="H47" s="8"/>
      <c r="I47" s="8"/>
      <c r="J47" s="30"/>
      <c r="K47" s="56"/>
      <c r="L47" s="30"/>
      <c r="M47" s="48"/>
      <c r="N47" s="8"/>
      <c r="O47" s="8"/>
      <c r="P47" s="8"/>
      <c r="Q47" s="8"/>
      <c r="R47" s="8"/>
      <c r="S47" s="8"/>
    </row>
    <row r="48" spans="2:19" ht="14.25">
      <c r="B48" s="6"/>
      <c r="C48" s="20" t="s">
        <v>19</v>
      </c>
      <c r="D48" s="7"/>
      <c r="E48" s="7"/>
      <c r="F48" s="63"/>
      <c r="G48" s="70"/>
      <c r="H48" s="8"/>
      <c r="I48" s="8"/>
      <c r="J48" s="30"/>
      <c r="K48" s="56"/>
      <c r="L48" s="30"/>
      <c r="M48" s="48"/>
      <c r="N48" s="8"/>
      <c r="O48" s="8"/>
      <c r="P48" s="8"/>
      <c r="Q48" s="8"/>
      <c r="R48" s="8"/>
      <c r="S48" s="8"/>
    </row>
    <row r="49" spans="2:19" ht="14.25">
      <c r="B49" s="6"/>
      <c r="C49" s="20" t="s">
        <v>22</v>
      </c>
      <c r="D49" s="7"/>
      <c r="E49" s="7"/>
      <c r="F49" s="63"/>
      <c r="G49" s="70"/>
      <c r="H49" s="8"/>
      <c r="I49" s="8"/>
      <c r="J49" s="30"/>
      <c r="K49" s="56"/>
      <c r="L49" s="30"/>
      <c r="M49" s="48"/>
      <c r="N49" s="8"/>
      <c r="O49" s="8"/>
      <c r="P49" s="8"/>
      <c r="Q49" s="8"/>
      <c r="R49" s="8"/>
      <c r="S49" s="8"/>
    </row>
    <row r="50" spans="2:19" ht="14.25">
      <c r="B50" s="6"/>
      <c r="C50" s="20" t="s">
        <v>21</v>
      </c>
      <c r="D50" s="7"/>
      <c r="E50" s="7"/>
      <c r="F50" s="63"/>
      <c r="G50" s="70"/>
      <c r="H50" s="8"/>
      <c r="I50" s="8"/>
      <c r="J50" s="30"/>
      <c r="K50" s="56"/>
      <c r="L50" s="30"/>
      <c r="M50" s="48"/>
      <c r="N50" s="8"/>
      <c r="O50" s="8"/>
      <c r="P50" s="8"/>
      <c r="Q50" s="8"/>
      <c r="R50" s="8"/>
      <c r="S50" s="8"/>
    </row>
    <row r="51" spans="2:19" ht="14.25">
      <c r="B51" s="6"/>
      <c r="C51" s="20" t="s">
        <v>20</v>
      </c>
      <c r="D51" s="7"/>
      <c r="E51" s="7"/>
      <c r="F51" s="63"/>
      <c r="G51" s="70"/>
      <c r="H51" s="8"/>
      <c r="I51" s="8"/>
      <c r="J51" s="30"/>
      <c r="K51" s="56"/>
      <c r="L51" s="30"/>
      <c r="M51" s="48"/>
      <c r="N51" s="8"/>
      <c r="O51" s="8"/>
      <c r="P51" s="8"/>
      <c r="Q51" s="8"/>
      <c r="R51" s="8"/>
      <c r="S51" s="8"/>
    </row>
    <row r="52" spans="2:19" ht="14.25">
      <c r="B52" s="6"/>
      <c r="C52" s="6"/>
      <c r="D52" s="7"/>
      <c r="E52" s="7"/>
      <c r="F52" s="63"/>
      <c r="G52" s="70"/>
      <c r="H52" s="8"/>
      <c r="I52" s="8"/>
      <c r="J52" s="30"/>
      <c r="K52" s="56"/>
      <c r="L52" s="30"/>
      <c r="M52" s="48"/>
      <c r="N52" s="8"/>
      <c r="O52" s="8"/>
      <c r="P52" s="8"/>
      <c r="Q52" s="8"/>
      <c r="R52" s="8"/>
      <c r="S52" s="8"/>
    </row>
  </sheetData>
  <sheetProtection password="D09F" sheet="1"/>
  <mergeCells count="29">
    <mergeCell ref="Q5:Q8"/>
    <mergeCell ref="R5:R8"/>
    <mergeCell ref="A1:S1"/>
    <mergeCell ref="C2:I2"/>
    <mergeCell ref="B5:B8"/>
    <mergeCell ref="C5:C8"/>
    <mergeCell ref="D5:D8"/>
    <mergeCell ref="E5:E8"/>
    <mergeCell ref="F5:F8"/>
    <mergeCell ref="H5:H8"/>
    <mergeCell ref="I5:I8"/>
    <mergeCell ref="G5:G8"/>
    <mergeCell ref="B34:C34"/>
    <mergeCell ref="O7:O8"/>
    <mergeCell ref="M37:S37"/>
    <mergeCell ref="M7:M8"/>
    <mergeCell ref="I31:N31"/>
    <mergeCell ref="I33:N33"/>
    <mergeCell ref="P5:P8"/>
    <mergeCell ref="A5:A8"/>
    <mergeCell ref="B36:C36"/>
    <mergeCell ref="I36:N36"/>
    <mergeCell ref="S5:S8"/>
    <mergeCell ref="J5:J8"/>
    <mergeCell ref="N7:N8"/>
    <mergeCell ref="I34:N34"/>
    <mergeCell ref="K5:O6"/>
    <mergeCell ref="K7:K8"/>
    <mergeCell ref="L7:L8"/>
  </mergeCells>
  <conditionalFormatting sqref="J9:J12">
    <cfRule type="cellIs" priority="20" dxfId="19" operator="equal" stopIfTrue="1">
      <formula>0</formula>
    </cfRule>
  </conditionalFormatting>
  <conditionalFormatting sqref="O11:R29">
    <cfRule type="cellIs" priority="15" dxfId="19" operator="equal" stopIfTrue="1">
      <formula>0</formula>
    </cfRule>
  </conditionalFormatting>
  <conditionalFormatting sqref="M9:M29">
    <cfRule type="cellIs" priority="9" dxfId="20" operator="equal" stopIfTrue="1">
      <formula>0</formula>
    </cfRule>
    <cfRule type="cellIs" priority="13" dxfId="19" operator="equal" stopIfTrue="1">
      <formula>0</formula>
    </cfRule>
  </conditionalFormatting>
  <conditionalFormatting sqref="J13:J29">
    <cfRule type="cellIs" priority="12" dxfId="19" operator="equal" stopIfTrue="1">
      <formula>0</formula>
    </cfRule>
  </conditionalFormatting>
  <conditionalFormatting sqref="O9:R10 R10:R29">
    <cfRule type="cellIs" priority="11" dxfId="19" operator="equal" stopIfTrue="1">
      <formula>0</formula>
    </cfRule>
  </conditionalFormatting>
  <conditionalFormatting sqref="J9:J29">
    <cfRule type="cellIs" priority="10" dxfId="20" operator="equal" stopIfTrue="1">
      <formula>0</formula>
    </cfRule>
  </conditionalFormatting>
  <conditionalFormatting sqref="O9:R29">
    <cfRule type="cellIs" priority="8" dxfId="20" operator="equal" stopIfTrue="1">
      <formula>0</formula>
    </cfRule>
  </conditionalFormatting>
  <conditionalFormatting sqref="S11:S29">
    <cfRule type="cellIs" priority="7" dxfId="19" operator="equal" stopIfTrue="1">
      <formula>0</formula>
    </cfRule>
  </conditionalFormatting>
  <conditionalFormatting sqref="S9:S29">
    <cfRule type="cellIs" priority="6" dxfId="19" operator="equal" stopIfTrue="1">
      <formula>0</formula>
    </cfRule>
  </conditionalFormatting>
  <conditionalFormatting sqref="S9:S29">
    <cfRule type="cellIs" priority="5" dxfId="20" operator="equal" stopIfTrue="1">
      <formula>0</formula>
    </cfRule>
  </conditionalFormatting>
  <conditionalFormatting sqref="S30">
    <cfRule type="cellIs" priority="3" dxfId="21" operator="equal" stopIfTrue="1">
      <formula>0</formula>
    </cfRule>
    <cfRule type="cellIs" priority="4" dxfId="22" operator="equal" stopIfTrue="1">
      <formula>0</formula>
    </cfRule>
  </conditionalFormatting>
  <conditionalFormatting sqref="P30:R30">
    <cfRule type="cellIs" priority="1" dxfId="21" operator="equal" stopIfTrue="1">
      <formula>0</formula>
    </cfRule>
    <cfRule type="cellIs" priority="2" dxfId="22" operator="equal" stopIfTrue="1">
      <formula>0</formula>
    </cfRule>
  </conditionalFormatting>
  <dataValidations count="4">
    <dataValidation type="list" allowBlank="1" showInputMessage="1" showErrorMessage="1" sqref="F9:F29">
      <formula1>$C$38:$C$51</formula1>
    </dataValidation>
    <dataValidation type="list" allowBlank="1" showInputMessage="1" showErrorMessage="1" sqref="K9:K29">
      <formula1>$X$21:$X$23</formula1>
    </dataValidation>
    <dataValidation type="list" allowBlank="1" showInputMessage="1" showErrorMessage="1" sqref="L9:L29">
      <formula1>$X$25:$X$28</formula1>
    </dataValidation>
    <dataValidation type="list" allowBlank="1" showInputMessage="1" showErrorMessage="1" sqref="G9:G29">
      <formula1>$Z$10:$Z$21</formula1>
    </dataValidation>
  </dataValidations>
  <printOptions horizontalCentered="1" verticalCentered="1"/>
  <pageMargins left="0.2" right="0.2" top="0.7480314960629921" bottom="0.7480314960629921" header="0.31496062992125984" footer="0.31496062992125984"/>
  <pageSetup fitToHeight="1" fitToWidth="1" horizontalDpi="600" verticalDpi="600" orientation="landscape" paperSize="9" scale="4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1">
      <selection activeCell="J4" sqref="J4"/>
    </sheetView>
  </sheetViews>
  <sheetFormatPr defaultColWidth="11.421875" defaultRowHeight="15"/>
  <cols>
    <col min="1" max="1" width="5.421875" style="0" customWidth="1"/>
    <col min="3" max="3" width="29.421875" style="0" customWidth="1"/>
    <col min="4" max="4" width="6.140625" style="0" customWidth="1"/>
    <col min="5" max="5" width="8.7109375" style="0" customWidth="1"/>
    <col min="6" max="6" width="8.140625" style="0" customWidth="1"/>
    <col min="7" max="7" width="19.421875" style="0" customWidth="1"/>
    <col min="8" max="8" width="1.7109375" style="0" customWidth="1"/>
    <col min="9" max="9" width="12.57421875" style="0" customWidth="1"/>
  </cols>
  <sheetData>
    <row r="1" spans="1:19" ht="103.5" customHeight="1" thickBot="1">
      <c r="A1" s="327"/>
      <c r="B1" s="328"/>
      <c r="C1" s="328"/>
      <c r="D1" s="328"/>
      <c r="E1" s="328"/>
      <c r="F1" s="328"/>
      <c r="G1" s="328"/>
      <c r="H1" s="328"/>
      <c r="I1" s="329"/>
      <c r="J1" s="73"/>
      <c r="K1" s="73"/>
      <c r="L1" s="73"/>
      <c r="M1" s="73"/>
      <c r="N1" s="73"/>
      <c r="O1" s="73"/>
      <c r="P1" s="73"/>
      <c r="S1" s="35"/>
    </row>
    <row r="2" spans="1:19" ht="24" thickBot="1">
      <c r="A2" s="83"/>
      <c r="B2" s="94"/>
      <c r="C2" s="307" t="s">
        <v>78</v>
      </c>
      <c r="D2" s="308"/>
      <c r="E2" s="308"/>
      <c r="F2" s="308"/>
      <c r="G2" s="309"/>
      <c r="H2" s="92"/>
      <c r="I2" s="84"/>
      <c r="J2" s="58"/>
      <c r="K2" s="12"/>
      <c r="L2" s="12"/>
      <c r="M2" s="43"/>
      <c r="N2" s="12"/>
      <c r="O2" s="12"/>
      <c r="P2" s="12"/>
      <c r="S2" s="35"/>
    </row>
    <row r="3" spans="1:19" ht="14.25">
      <c r="A3" s="81"/>
      <c r="B3" s="79"/>
      <c r="C3" s="21"/>
      <c r="D3" s="75"/>
      <c r="E3" s="75"/>
      <c r="F3" s="76"/>
      <c r="G3" s="77"/>
      <c r="H3" s="32"/>
      <c r="I3" s="82"/>
      <c r="J3" s="74"/>
      <c r="K3" s="53"/>
      <c r="L3" s="37"/>
      <c r="M3" s="45"/>
      <c r="N3" s="32"/>
      <c r="O3" s="32"/>
      <c r="P3" s="32"/>
      <c r="S3" s="35"/>
    </row>
    <row r="4" spans="1:10" ht="15" thickBot="1">
      <c r="A4" s="83"/>
      <c r="B4" s="78"/>
      <c r="C4" s="78"/>
      <c r="D4" s="78"/>
      <c r="E4" s="79"/>
      <c r="F4" s="79"/>
      <c r="G4" s="79"/>
      <c r="H4" s="78"/>
      <c r="I4" s="84"/>
      <c r="J4" s="36"/>
    </row>
    <row r="5" spans="1:16" ht="15" thickBot="1">
      <c r="A5" s="85" t="s">
        <v>55</v>
      </c>
      <c r="B5" s="330">
        <f>IF(resumen!G43="","",resumen!G43)</f>
      </c>
      <c r="C5" s="331"/>
      <c r="D5" s="201" t="s">
        <v>56</v>
      </c>
      <c r="E5" s="334">
        <f>resumen!G36</f>
        <v>0</v>
      </c>
      <c r="F5" s="335"/>
      <c r="G5" s="336"/>
      <c r="H5" s="202" t="s">
        <v>60</v>
      </c>
      <c r="I5" s="84"/>
      <c r="J5" s="36"/>
      <c r="K5" s="101"/>
      <c r="L5" s="101"/>
      <c r="M5" s="101"/>
      <c r="N5" s="101"/>
      <c r="O5" s="101"/>
      <c r="P5" s="101"/>
    </row>
    <row r="6" spans="1:16" ht="15" thickBot="1">
      <c r="A6" s="86"/>
      <c r="B6" s="79"/>
      <c r="C6" s="79"/>
      <c r="D6" s="79"/>
      <c r="E6" s="200"/>
      <c r="F6" s="200"/>
      <c r="G6" s="200"/>
      <c r="H6" s="79"/>
      <c r="I6" s="84"/>
      <c r="J6" s="36"/>
      <c r="K6" s="101"/>
      <c r="L6" s="103"/>
      <c r="M6" s="103"/>
      <c r="N6" s="103"/>
      <c r="O6" s="101"/>
      <c r="P6" s="101"/>
    </row>
    <row r="7" spans="1:16" ht="15" thickBot="1">
      <c r="A7" s="96"/>
      <c r="B7" s="321">
        <f>IF(resumen!D10="","",resumen!D10)</f>
      </c>
      <c r="C7" s="322"/>
      <c r="D7" s="322"/>
      <c r="E7" s="323"/>
      <c r="F7" s="104" t="s">
        <v>63</v>
      </c>
      <c r="G7" s="321">
        <f>IF(resumen!D11="","",resumen!D11)</f>
      </c>
      <c r="H7" s="323"/>
      <c r="I7" s="97"/>
      <c r="J7" s="36"/>
      <c r="K7" s="101"/>
      <c r="L7" s="103"/>
      <c r="M7" s="103"/>
      <c r="N7" s="103"/>
      <c r="O7" s="106"/>
      <c r="P7" s="106"/>
    </row>
    <row r="8" spans="1:16" ht="9" customHeight="1">
      <c r="A8" s="96"/>
      <c r="B8" s="80"/>
      <c r="C8" s="80"/>
      <c r="D8" s="80"/>
      <c r="E8" s="80"/>
      <c r="F8" s="80"/>
      <c r="G8" s="80"/>
      <c r="H8" s="80"/>
      <c r="I8" s="97"/>
      <c r="J8" s="36"/>
      <c r="K8" s="101"/>
      <c r="L8" s="191"/>
      <c r="M8" s="191"/>
      <c r="N8" s="191"/>
      <c r="O8" s="191"/>
      <c r="P8" s="191"/>
    </row>
    <row r="9" spans="1:17" ht="7.5" customHeight="1">
      <c r="A9" s="96"/>
      <c r="B9" s="78"/>
      <c r="C9" s="78"/>
      <c r="D9" s="78"/>
      <c r="E9" s="78"/>
      <c r="F9" s="78"/>
      <c r="G9" s="78"/>
      <c r="H9" s="78"/>
      <c r="I9" s="97"/>
      <c r="J9" s="36"/>
      <c r="K9" s="101"/>
      <c r="L9" s="93" t="s">
        <v>57</v>
      </c>
      <c r="M9" s="103"/>
      <c r="N9" s="191"/>
      <c r="O9" s="191"/>
      <c r="P9" s="191"/>
      <c r="Q9" s="102"/>
    </row>
    <row r="10" spans="1:17" ht="14.25">
      <c r="A10" s="83"/>
      <c r="B10" s="80" t="s">
        <v>65</v>
      </c>
      <c r="C10" s="80"/>
      <c r="D10" s="80"/>
      <c r="E10" s="80"/>
      <c r="F10" s="80"/>
      <c r="G10" s="80"/>
      <c r="H10" s="80"/>
      <c r="I10" s="98"/>
      <c r="J10" s="36"/>
      <c r="K10" s="101"/>
      <c r="L10" s="93" t="s">
        <v>58</v>
      </c>
      <c r="M10" s="103"/>
      <c r="N10" s="191"/>
      <c r="O10" s="191"/>
      <c r="P10" s="191"/>
      <c r="Q10" s="102"/>
    </row>
    <row r="11" spans="1:17" ht="7.5" customHeight="1">
      <c r="A11" s="87"/>
      <c r="B11" s="80"/>
      <c r="C11" s="80"/>
      <c r="D11" s="80"/>
      <c r="E11" s="80"/>
      <c r="F11" s="80"/>
      <c r="G11" s="80"/>
      <c r="H11" s="80"/>
      <c r="I11" s="98"/>
      <c r="J11" s="36"/>
      <c r="K11" s="101"/>
      <c r="L11" s="93" t="s">
        <v>59</v>
      </c>
      <c r="M11" s="103"/>
      <c r="N11" s="191"/>
      <c r="O11" s="191"/>
      <c r="P11" s="191"/>
      <c r="Q11" s="102"/>
    </row>
    <row r="12" spans="1:17" ht="4.5" customHeight="1" thickBot="1">
      <c r="A12" s="87"/>
      <c r="B12" s="80"/>
      <c r="C12" s="80"/>
      <c r="D12" s="78"/>
      <c r="E12" s="78"/>
      <c r="F12" s="78"/>
      <c r="G12" s="78"/>
      <c r="H12" s="78"/>
      <c r="I12" s="84"/>
      <c r="J12" s="36"/>
      <c r="K12" s="101"/>
      <c r="L12" s="93" t="s">
        <v>64</v>
      </c>
      <c r="M12" s="103"/>
      <c r="N12" s="191"/>
      <c r="O12" s="191"/>
      <c r="P12" s="191"/>
      <c r="Q12" s="102"/>
    </row>
    <row r="13" spans="1:17" ht="15" thickBot="1">
      <c r="A13" s="99"/>
      <c r="B13" s="313" t="s">
        <v>66</v>
      </c>
      <c r="C13" s="314"/>
      <c r="D13" s="304" t="str">
        <f>IF(resumen!D4="","",resumen!D4)</f>
        <v>201x-02-61xx-00</v>
      </c>
      <c r="E13" s="305"/>
      <c r="F13" s="306"/>
      <c r="G13" s="78"/>
      <c r="H13" s="78"/>
      <c r="I13" s="100"/>
      <c r="K13" s="101"/>
      <c r="L13" s="93" t="s">
        <v>67</v>
      </c>
      <c r="M13" s="103"/>
      <c r="N13" s="191"/>
      <c r="O13" s="191"/>
      <c r="P13" s="191"/>
      <c r="Q13" s="102"/>
    </row>
    <row r="14" spans="1:17" ht="14.25">
      <c r="A14" s="83"/>
      <c r="B14" s="78"/>
      <c r="C14" s="78"/>
      <c r="D14" s="78"/>
      <c r="E14" s="78"/>
      <c r="F14" s="78"/>
      <c r="G14" s="78"/>
      <c r="H14" s="78"/>
      <c r="I14" s="84"/>
      <c r="K14" s="101"/>
      <c r="L14" s="93"/>
      <c r="M14" s="103"/>
      <c r="N14" s="191"/>
      <c r="O14" s="191"/>
      <c r="P14" s="191"/>
      <c r="Q14" s="102"/>
    </row>
    <row r="15" spans="1:17" ht="16.5" customHeight="1">
      <c r="A15" s="83"/>
      <c r="B15" s="315" t="s">
        <v>70</v>
      </c>
      <c r="C15" s="316"/>
      <c r="D15" s="213" t="s">
        <v>69</v>
      </c>
      <c r="E15" s="315" t="s">
        <v>76</v>
      </c>
      <c r="F15" s="316"/>
      <c r="G15" s="316"/>
      <c r="H15" s="316"/>
      <c r="I15" s="317"/>
      <c r="K15" s="101"/>
      <c r="L15" s="103"/>
      <c r="M15" s="103"/>
      <c r="N15" s="191"/>
      <c r="O15" s="191"/>
      <c r="P15" s="191"/>
      <c r="Q15" s="102"/>
    </row>
    <row r="16" spans="1:17" ht="18.75" customHeight="1">
      <c r="A16" s="83"/>
      <c r="B16" s="310" t="s">
        <v>77</v>
      </c>
      <c r="C16" s="311"/>
      <c r="D16" s="311"/>
      <c r="E16" s="311"/>
      <c r="F16" s="311"/>
      <c r="G16" s="312"/>
      <c r="H16" s="95"/>
      <c r="I16" s="84"/>
      <c r="K16" s="101"/>
      <c r="L16" s="103"/>
      <c r="M16" s="103" t="s">
        <v>68</v>
      </c>
      <c r="N16" s="191"/>
      <c r="O16" s="191"/>
      <c r="P16" s="191"/>
      <c r="Q16" s="102"/>
    </row>
    <row r="17" spans="1:17" ht="14.25">
      <c r="A17" s="83"/>
      <c r="B17" s="78"/>
      <c r="C17" s="78"/>
      <c r="D17" s="78"/>
      <c r="E17" s="78"/>
      <c r="F17" s="78"/>
      <c r="G17" s="78"/>
      <c r="H17" s="78"/>
      <c r="I17" s="84"/>
      <c r="K17" s="101"/>
      <c r="L17" s="103"/>
      <c r="M17" s="103" t="s">
        <v>69</v>
      </c>
      <c r="N17" s="191"/>
      <c r="O17" s="191"/>
      <c r="P17" s="191"/>
      <c r="Q17" s="102"/>
    </row>
    <row r="18" spans="1:17" ht="14.25">
      <c r="A18" s="83"/>
      <c r="B18" s="78"/>
      <c r="C18" s="337" t="s">
        <v>45</v>
      </c>
      <c r="D18" s="338"/>
      <c r="E18" s="338"/>
      <c r="F18" s="339"/>
      <c r="G18" s="78"/>
      <c r="H18" s="78"/>
      <c r="I18" s="84"/>
      <c r="K18" s="101"/>
      <c r="L18" s="191"/>
      <c r="M18" s="191"/>
      <c r="N18" s="191"/>
      <c r="O18" s="191"/>
      <c r="P18" s="191"/>
      <c r="Q18" s="102"/>
    </row>
    <row r="19" spans="1:17" ht="14.25">
      <c r="A19" s="83"/>
      <c r="B19" s="78"/>
      <c r="C19" s="78"/>
      <c r="D19" s="78"/>
      <c r="E19" s="78"/>
      <c r="F19" s="78"/>
      <c r="G19" s="78"/>
      <c r="H19" s="78"/>
      <c r="I19" s="84"/>
      <c r="K19" s="101"/>
      <c r="L19" s="191"/>
      <c r="M19" s="191"/>
      <c r="N19" s="191"/>
      <c r="O19" s="191"/>
      <c r="P19" s="191"/>
      <c r="Q19" s="102"/>
    </row>
    <row r="20" spans="1:17" ht="14.25">
      <c r="A20" s="83"/>
      <c r="B20" s="78"/>
      <c r="C20" s="78"/>
      <c r="D20" s="78"/>
      <c r="E20" s="78"/>
      <c r="F20" s="78"/>
      <c r="G20" s="78"/>
      <c r="H20" s="78"/>
      <c r="I20" s="84"/>
      <c r="K20" s="101"/>
      <c r="L20" s="191"/>
      <c r="M20" s="191"/>
      <c r="N20" s="191"/>
      <c r="O20" s="191"/>
      <c r="P20" s="191"/>
      <c r="Q20" s="102"/>
    </row>
    <row r="21" spans="1:17" ht="14.25">
      <c r="A21" s="83"/>
      <c r="B21" s="78"/>
      <c r="C21" s="78"/>
      <c r="D21" s="78"/>
      <c r="E21" s="78"/>
      <c r="F21" s="78"/>
      <c r="G21" s="78"/>
      <c r="H21" s="78"/>
      <c r="I21" s="84"/>
      <c r="K21" s="101"/>
      <c r="L21" s="191"/>
      <c r="M21" s="191"/>
      <c r="N21" s="191"/>
      <c r="O21" s="191"/>
      <c r="P21" s="191"/>
      <c r="Q21" s="102"/>
    </row>
    <row r="22" spans="1:17" ht="14.25">
      <c r="A22" s="83"/>
      <c r="B22" s="78"/>
      <c r="C22" s="78"/>
      <c r="D22" s="78"/>
      <c r="E22" s="78"/>
      <c r="F22" s="78"/>
      <c r="G22" s="78"/>
      <c r="H22" s="78"/>
      <c r="I22" s="84"/>
      <c r="K22" s="101"/>
      <c r="L22" s="191"/>
      <c r="M22" s="191"/>
      <c r="N22" s="191"/>
      <c r="O22" s="191"/>
      <c r="P22" s="191"/>
      <c r="Q22" s="102"/>
    </row>
    <row r="23" spans="1:17" ht="14.25">
      <c r="A23" s="83"/>
      <c r="B23" s="78"/>
      <c r="C23" s="78"/>
      <c r="D23" s="78"/>
      <c r="E23" s="78"/>
      <c r="F23" s="78"/>
      <c r="G23" s="78"/>
      <c r="H23" s="78"/>
      <c r="I23" s="84"/>
      <c r="K23" s="101"/>
      <c r="L23" s="191"/>
      <c r="M23" s="191"/>
      <c r="N23" s="191"/>
      <c r="O23" s="191"/>
      <c r="P23" s="191"/>
      <c r="Q23" s="102"/>
    </row>
    <row r="24" spans="1:17" ht="14.25">
      <c r="A24" s="83"/>
      <c r="B24" s="78"/>
      <c r="C24" s="78"/>
      <c r="D24" s="78"/>
      <c r="E24" s="78"/>
      <c r="F24" s="78"/>
      <c r="G24" s="78"/>
      <c r="H24" s="78"/>
      <c r="I24" s="84"/>
      <c r="K24" s="101"/>
      <c r="L24" s="191"/>
      <c r="M24" s="191"/>
      <c r="N24" s="191"/>
      <c r="O24" s="191"/>
      <c r="P24" s="191"/>
      <c r="Q24" s="102"/>
    </row>
    <row r="25" spans="1:17" ht="14.25">
      <c r="A25" s="83"/>
      <c r="B25" s="91" t="s">
        <v>61</v>
      </c>
      <c r="C25" s="332">
        <f>IF(resumen!G43="","",resumen!G43)</f>
      </c>
      <c r="D25" s="333"/>
      <c r="E25" s="333"/>
      <c r="F25" s="333"/>
      <c r="G25" s="78"/>
      <c r="H25" s="78"/>
      <c r="I25" s="84"/>
      <c r="K25" s="101"/>
      <c r="L25" s="191"/>
      <c r="M25" s="191"/>
      <c r="N25" s="191"/>
      <c r="O25" s="191"/>
      <c r="P25" s="191"/>
      <c r="Q25" s="102"/>
    </row>
    <row r="26" spans="1:17" ht="14.25">
      <c r="A26" s="83"/>
      <c r="B26" s="78"/>
      <c r="C26" s="78"/>
      <c r="D26" s="78"/>
      <c r="E26" s="78"/>
      <c r="F26" s="78"/>
      <c r="G26" s="78"/>
      <c r="H26" s="78"/>
      <c r="I26" s="84"/>
      <c r="K26" s="101"/>
      <c r="L26" s="191"/>
      <c r="M26" s="191"/>
      <c r="N26" s="191"/>
      <c r="O26" s="191"/>
      <c r="P26" s="191"/>
      <c r="Q26" s="102"/>
    </row>
    <row r="27" spans="1:17" ht="14.25">
      <c r="A27" s="83"/>
      <c r="B27" s="78"/>
      <c r="C27" s="78"/>
      <c r="D27" s="78"/>
      <c r="E27" s="78"/>
      <c r="F27" s="78"/>
      <c r="G27" s="78"/>
      <c r="H27" s="78"/>
      <c r="I27" s="84"/>
      <c r="K27" s="101"/>
      <c r="L27" s="191"/>
      <c r="M27" s="191"/>
      <c r="N27" s="191"/>
      <c r="O27" s="191"/>
      <c r="P27" s="191"/>
      <c r="Q27" s="102"/>
    </row>
    <row r="28" spans="1:17" ht="14.25">
      <c r="A28" s="83"/>
      <c r="B28" s="78"/>
      <c r="C28" s="78"/>
      <c r="D28" s="78"/>
      <c r="E28" s="78"/>
      <c r="F28" s="78"/>
      <c r="G28" s="78"/>
      <c r="H28" s="78"/>
      <c r="I28" s="84"/>
      <c r="L28" s="191"/>
      <c r="M28" s="191"/>
      <c r="N28" s="191"/>
      <c r="O28" s="191"/>
      <c r="P28" s="191"/>
      <c r="Q28" s="102"/>
    </row>
    <row r="29" spans="1:16" ht="14.25">
      <c r="A29" s="83"/>
      <c r="B29" s="78"/>
      <c r="C29" s="78"/>
      <c r="D29" s="78"/>
      <c r="E29" s="78"/>
      <c r="F29" s="78"/>
      <c r="G29" s="78"/>
      <c r="H29" s="78"/>
      <c r="I29" s="84"/>
      <c r="L29" s="191"/>
      <c r="M29" s="191"/>
      <c r="N29" s="191"/>
      <c r="O29" s="191"/>
      <c r="P29" s="191"/>
    </row>
    <row r="30" spans="1:16" ht="14.25">
      <c r="A30" s="83"/>
      <c r="B30" s="78"/>
      <c r="C30" s="78"/>
      <c r="D30" s="78"/>
      <c r="E30" s="78"/>
      <c r="F30" s="78"/>
      <c r="G30" s="78"/>
      <c r="H30" s="78"/>
      <c r="I30" s="84"/>
      <c r="L30" s="191"/>
      <c r="M30" s="191"/>
      <c r="N30" s="191"/>
      <c r="O30" s="191"/>
      <c r="P30" s="191"/>
    </row>
    <row r="31" spans="1:16" ht="25.5" customHeight="1">
      <c r="A31" s="83"/>
      <c r="B31" s="324" t="s">
        <v>71</v>
      </c>
      <c r="C31" s="325"/>
      <c r="D31" s="325"/>
      <c r="E31" s="325"/>
      <c r="F31" s="325"/>
      <c r="G31" s="325"/>
      <c r="H31" s="325"/>
      <c r="I31" s="326"/>
      <c r="L31" s="191"/>
      <c r="M31" s="191"/>
      <c r="N31" s="191"/>
      <c r="O31" s="191"/>
      <c r="P31" s="191"/>
    </row>
    <row r="32" spans="1:9" ht="14.25">
      <c r="A32" s="83"/>
      <c r="B32" s="78"/>
      <c r="C32" s="78"/>
      <c r="D32" s="78"/>
      <c r="E32" s="78"/>
      <c r="F32" s="318" t="s">
        <v>62</v>
      </c>
      <c r="G32" s="319"/>
      <c r="H32" s="319"/>
      <c r="I32" s="320"/>
    </row>
    <row r="33" spans="1:9" ht="15" thickBot="1">
      <c r="A33" s="88"/>
      <c r="B33" s="89"/>
      <c r="C33" s="89"/>
      <c r="D33" s="89"/>
      <c r="E33" s="89"/>
      <c r="F33" s="89"/>
      <c r="G33" s="89"/>
      <c r="H33" s="89"/>
      <c r="I33" s="90"/>
    </row>
  </sheetData>
  <sheetProtection password="D09F" sheet="1"/>
  <mergeCells count="15">
    <mergeCell ref="A1:I1"/>
    <mergeCell ref="B5:C5"/>
    <mergeCell ref="C25:F25"/>
    <mergeCell ref="E5:G5"/>
    <mergeCell ref="C18:F18"/>
    <mergeCell ref="D13:F13"/>
    <mergeCell ref="C2:G2"/>
    <mergeCell ref="B16:G16"/>
    <mergeCell ref="B13:C13"/>
    <mergeCell ref="E15:I15"/>
    <mergeCell ref="F32:I32"/>
    <mergeCell ref="B7:E7"/>
    <mergeCell ref="G7:H7"/>
    <mergeCell ref="B31:I31"/>
    <mergeCell ref="B15:C15"/>
  </mergeCells>
  <dataValidations count="2">
    <dataValidation type="list" allowBlank="1" showInputMessage="1" showErrorMessage="1" sqref="E5:G5">
      <formula1>$L$8:$L$14</formula1>
    </dataValidation>
    <dataValidation type="list" allowBlank="1" showInputMessage="1" showErrorMessage="1" sqref="D15">
      <formula1>$M$15:$M$17</formula1>
    </dataValidation>
  </dataValidations>
  <printOptions horizontalCentered="1"/>
  <pageMargins left="0.9055118110236221" right="0.5118110236220472" top="1.7322834645669292" bottom="0.7480314960629921" header="0.31496062992125984" footer="0.31496062992125984"/>
  <pageSetup fitToHeight="1" fitToWidth="1"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PageLayoutView="0" workbookViewId="0" topLeftCell="A13">
      <selection activeCell="N22" sqref="N22"/>
    </sheetView>
  </sheetViews>
  <sheetFormatPr defaultColWidth="11.421875" defaultRowHeight="15"/>
  <cols>
    <col min="1" max="1" width="6.421875" style="0" customWidth="1"/>
    <col min="2" max="2" width="23.7109375" style="0" customWidth="1"/>
    <col min="3" max="3" width="18.00390625" style="0" customWidth="1"/>
    <col min="4" max="4" width="6.140625" style="0" customWidth="1"/>
    <col min="5" max="5" width="8.7109375" style="0" customWidth="1"/>
    <col min="6" max="6" width="8.140625" style="0" customWidth="1"/>
    <col min="7" max="7" width="19.421875" style="0" customWidth="1"/>
    <col min="8" max="8" width="8.00390625" style="0" customWidth="1"/>
    <col min="9" max="9" width="8.8515625" style="0" customWidth="1"/>
  </cols>
  <sheetData>
    <row r="1" spans="1:19" ht="103.5" customHeight="1">
      <c r="A1" s="327"/>
      <c r="B1" s="328"/>
      <c r="C1" s="328"/>
      <c r="D1" s="328"/>
      <c r="E1" s="328"/>
      <c r="F1" s="328"/>
      <c r="G1" s="328"/>
      <c r="H1" s="328"/>
      <c r="I1" s="329"/>
      <c r="J1" s="73"/>
      <c r="K1" s="73"/>
      <c r="L1" s="73"/>
      <c r="M1" s="73"/>
      <c r="N1" s="73"/>
      <c r="O1" s="73"/>
      <c r="P1" s="73"/>
      <c r="S1" s="35"/>
    </row>
    <row r="2" spans="1:19" ht="24" customHeight="1">
      <c r="A2" s="83"/>
      <c r="B2" s="348" t="s">
        <v>106</v>
      </c>
      <c r="C2" s="349"/>
      <c r="D2" s="349"/>
      <c r="E2" s="349"/>
      <c r="F2" s="349"/>
      <c r="G2" s="350"/>
      <c r="H2" s="92"/>
      <c r="I2" s="84"/>
      <c r="J2" s="58"/>
      <c r="K2" s="12"/>
      <c r="L2" s="12"/>
      <c r="M2" s="43"/>
      <c r="N2" s="12"/>
      <c r="O2" s="12"/>
      <c r="P2" s="12"/>
      <c r="S2" s="35"/>
    </row>
    <row r="3" spans="1:19" ht="14.25">
      <c r="A3" s="81"/>
      <c r="B3" s="79"/>
      <c r="C3" s="21"/>
      <c r="D3" s="75"/>
      <c r="E3" s="75"/>
      <c r="F3" s="76"/>
      <c r="G3" s="77"/>
      <c r="H3" s="32"/>
      <c r="I3" s="82"/>
      <c r="J3" s="74"/>
      <c r="K3" s="53"/>
      <c r="L3" s="37"/>
      <c r="M3" s="45"/>
      <c r="N3" s="32"/>
      <c r="O3" s="32"/>
      <c r="P3" s="32"/>
      <c r="S3" s="35"/>
    </row>
    <row r="4" spans="1:10" ht="15" thickBot="1">
      <c r="A4" s="83"/>
      <c r="B4" s="79"/>
      <c r="C4" s="79"/>
      <c r="D4" s="78"/>
      <c r="E4" s="79"/>
      <c r="F4" s="79"/>
      <c r="G4" s="79"/>
      <c r="H4" s="78"/>
      <c r="I4" s="84"/>
      <c r="J4" s="36"/>
    </row>
    <row r="5" spans="1:16" ht="15" thickBot="1">
      <c r="A5" s="223" t="s">
        <v>55</v>
      </c>
      <c r="B5" s="340"/>
      <c r="C5" s="341"/>
      <c r="D5" s="226" t="s">
        <v>56</v>
      </c>
      <c r="E5" s="342"/>
      <c r="F5" s="343"/>
      <c r="G5" s="344"/>
      <c r="H5" s="202" t="s">
        <v>60</v>
      </c>
      <c r="I5" s="84"/>
      <c r="J5" s="36"/>
      <c r="K5" s="101"/>
      <c r="L5" s="101"/>
      <c r="M5" s="101"/>
      <c r="N5" s="103" t="s">
        <v>85</v>
      </c>
      <c r="O5" s="101"/>
      <c r="P5" s="101"/>
    </row>
    <row r="6" spans="1:16" ht="23.25" customHeight="1" thickBot="1">
      <c r="A6" s="86"/>
      <c r="B6" s="200"/>
      <c r="C6" s="200"/>
      <c r="D6" s="79"/>
      <c r="E6" s="200"/>
      <c r="F6" s="200"/>
      <c r="G6" s="200"/>
      <c r="H6" s="79"/>
      <c r="I6" s="84"/>
      <c r="J6" s="36"/>
      <c r="K6" s="101"/>
      <c r="L6" s="103"/>
      <c r="M6" s="103"/>
      <c r="N6" s="103" t="s">
        <v>86</v>
      </c>
      <c r="O6" s="101"/>
      <c r="P6" s="101"/>
    </row>
    <row r="7" spans="1:16" ht="15" thickBot="1">
      <c r="A7" s="345">
        <f>IF(resumen!D10="","",resumen!D10)</f>
      </c>
      <c r="B7" s="347"/>
      <c r="C7" s="347"/>
      <c r="D7" s="347"/>
      <c r="E7" s="346"/>
      <c r="F7" s="104" t="s">
        <v>63</v>
      </c>
      <c r="G7" s="345">
        <f>IF(resumen!D11="","",resumen!D11)</f>
      </c>
      <c r="H7" s="346"/>
      <c r="I7" s="97"/>
      <c r="J7" s="36"/>
      <c r="K7" s="101"/>
      <c r="L7" s="103"/>
      <c r="M7" s="103"/>
      <c r="N7" s="103"/>
      <c r="O7" s="106"/>
      <c r="P7" s="106"/>
    </row>
    <row r="8" spans="1:16" ht="16.5" customHeight="1">
      <c r="A8" s="99"/>
      <c r="B8" s="80"/>
      <c r="C8" s="80"/>
      <c r="D8" s="80"/>
      <c r="E8" s="80"/>
      <c r="F8" s="80"/>
      <c r="G8" s="80"/>
      <c r="H8" s="80"/>
      <c r="I8" s="97"/>
      <c r="J8" s="36"/>
      <c r="K8" s="101"/>
      <c r="L8" s="191"/>
      <c r="M8" s="191"/>
      <c r="N8" s="191"/>
      <c r="O8" s="191"/>
      <c r="P8" s="191"/>
    </row>
    <row r="9" spans="1:17" ht="7.5" customHeight="1">
      <c r="A9" s="96"/>
      <c r="B9" s="78"/>
      <c r="C9" s="78"/>
      <c r="D9" s="78"/>
      <c r="E9" s="78"/>
      <c r="F9" s="78"/>
      <c r="G9" s="78"/>
      <c r="H9" s="78"/>
      <c r="I9" s="97"/>
      <c r="J9" s="36"/>
      <c r="K9" s="101"/>
      <c r="L9" s="93" t="s">
        <v>57</v>
      </c>
      <c r="M9" s="103"/>
      <c r="N9" s="191"/>
      <c r="O9" s="191"/>
      <c r="P9" s="191"/>
      <c r="Q9" s="102"/>
    </row>
    <row r="10" spans="1:17" ht="14.25">
      <c r="A10" s="360" t="s">
        <v>99</v>
      </c>
      <c r="B10" s="333"/>
      <c r="C10" s="333"/>
      <c r="D10" s="333"/>
      <c r="E10" s="333"/>
      <c r="F10" s="333"/>
      <c r="G10" s="333"/>
      <c r="H10" s="333"/>
      <c r="I10" s="361"/>
      <c r="J10" s="36"/>
      <c r="K10" s="101"/>
      <c r="L10" s="93" t="s">
        <v>58</v>
      </c>
      <c r="M10" s="103"/>
      <c r="N10" s="191"/>
      <c r="O10" s="191"/>
      <c r="P10" s="191"/>
      <c r="Q10" s="102"/>
    </row>
    <row r="11" spans="1:17" ht="18.75" customHeight="1" thickBot="1">
      <c r="A11" s="87"/>
      <c r="B11" s="80"/>
      <c r="C11" s="80"/>
      <c r="D11" s="200"/>
      <c r="E11" s="200"/>
      <c r="F11" s="200"/>
      <c r="G11" s="80"/>
      <c r="H11" s="80"/>
      <c r="I11" s="98"/>
      <c r="J11" s="36"/>
      <c r="K11" s="101"/>
      <c r="L11" s="93" t="s">
        <v>59</v>
      </c>
      <c r="M11" s="103"/>
      <c r="N11" s="191"/>
      <c r="O11" s="191"/>
      <c r="P11" s="191"/>
      <c r="Q11" s="102"/>
    </row>
    <row r="12" spans="1:17" ht="18.75" customHeight="1" thickBot="1">
      <c r="A12" s="87"/>
      <c r="B12" s="370" t="s">
        <v>93</v>
      </c>
      <c r="C12" s="371"/>
      <c r="D12" s="354">
        <f>Justificación!P30</f>
        <v>0</v>
      </c>
      <c r="E12" s="355"/>
      <c r="F12" s="356"/>
      <c r="G12" s="92"/>
      <c r="H12" s="78"/>
      <c r="I12" s="78"/>
      <c r="J12" s="36"/>
      <c r="K12" s="101"/>
      <c r="L12" s="93"/>
      <c r="M12" s="103"/>
      <c r="N12" s="191"/>
      <c r="O12" s="191"/>
      <c r="P12" s="191"/>
      <c r="Q12" s="102"/>
    </row>
    <row r="13" spans="1:17" ht="6.75" customHeight="1" thickBot="1">
      <c r="A13" s="87"/>
      <c r="B13" s="78"/>
      <c r="C13" s="78"/>
      <c r="D13" s="200"/>
      <c r="E13" s="200"/>
      <c r="F13" s="200"/>
      <c r="G13" s="78"/>
      <c r="H13" s="78"/>
      <c r="I13" s="78"/>
      <c r="J13" s="36"/>
      <c r="K13" s="101"/>
      <c r="L13" s="93"/>
      <c r="M13" s="103"/>
      <c r="N13" s="191"/>
      <c r="O13" s="191"/>
      <c r="P13" s="191"/>
      <c r="Q13" s="102"/>
    </row>
    <row r="14" spans="1:17" ht="18.75" customHeight="1" thickBot="1">
      <c r="A14" s="87"/>
      <c r="B14" s="370" t="s">
        <v>94</v>
      </c>
      <c r="C14" s="371"/>
      <c r="D14" s="354">
        <f>Justificación!Q30</f>
        <v>0</v>
      </c>
      <c r="E14" s="355"/>
      <c r="F14" s="356"/>
      <c r="G14" s="92"/>
      <c r="H14" s="78"/>
      <c r="I14" s="78"/>
      <c r="J14" s="36"/>
      <c r="K14" s="101"/>
      <c r="L14" s="93"/>
      <c r="M14" s="103"/>
      <c r="N14" s="191"/>
      <c r="O14" s="191"/>
      <c r="P14" s="191"/>
      <c r="Q14" s="102"/>
    </row>
    <row r="15" spans="1:17" ht="5.25" customHeight="1" thickBot="1">
      <c r="A15" s="87"/>
      <c r="B15" s="91"/>
      <c r="C15" s="91"/>
      <c r="D15" s="200"/>
      <c r="E15" s="200"/>
      <c r="F15" s="200"/>
      <c r="G15" s="78"/>
      <c r="H15" s="78"/>
      <c r="I15" s="78"/>
      <c r="J15" s="36"/>
      <c r="K15" s="101"/>
      <c r="L15" s="93"/>
      <c r="M15" s="103"/>
      <c r="N15" s="191"/>
      <c r="O15" s="191"/>
      <c r="P15" s="191"/>
      <c r="Q15" s="102"/>
    </row>
    <row r="16" spans="1:17" ht="18.75" customHeight="1" thickBot="1">
      <c r="A16" s="87"/>
      <c r="B16" s="91"/>
      <c r="C16" s="225" t="s">
        <v>98</v>
      </c>
      <c r="D16" s="357">
        <f>SUM(D12+D14)</f>
        <v>0</v>
      </c>
      <c r="E16" s="358"/>
      <c r="F16" s="359"/>
      <c r="G16" s="92"/>
      <c r="H16" s="78"/>
      <c r="I16" s="78"/>
      <c r="J16" s="36"/>
      <c r="K16" s="101"/>
      <c r="L16" s="93"/>
      <c r="M16" s="103"/>
      <c r="N16" s="191"/>
      <c r="O16" s="191"/>
      <c r="P16" s="191"/>
      <c r="Q16" s="102"/>
    </row>
    <row r="17" spans="1:17" ht="6" customHeight="1" thickBot="1">
      <c r="A17" s="87"/>
      <c r="B17" s="91"/>
      <c r="C17" s="91"/>
      <c r="D17" s="80"/>
      <c r="E17" s="80"/>
      <c r="F17" s="80"/>
      <c r="G17" s="78"/>
      <c r="H17" s="78"/>
      <c r="I17" s="78"/>
      <c r="J17" s="36"/>
      <c r="K17" s="101"/>
      <c r="L17" s="93"/>
      <c r="M17" s="103"/>
      <c r="N17" s="191"/>
      <c r="O17" s="191"/>
      <c r="P17" s="191"/>
      <c r="Q17" s="102"/>
    </row>
    <row r="18" spans="1:17" ht="18.75" customHeight="1" thickBot="1">
      <c r="A18" s="87"/>
      <c r="B18" s="362" t="s">
        <v>95</v>
      </c>
      <c r="C18" s="363"/>
      <c r="D18" s="364">
        <f>Justificación!R30</f>
        <v>0</v>
      </c>
      <c r="E18" s="365"/>
      <c r="F18" s="366"/>
      <c r="G18" s="21"/>
      <c r="H18" s="78"/>
      <c r="I18" s="21"/>
      <c r="J18" s="36"/>
      <c r="K18" s="101"/>
      <c r="L18" s="93"/>
      <c r="M18" s="103"/>
      <c r="N18" s="191"/>
      <c r="O18" s="191"/>
      <c r="P18" s="191"/>
      <c r="Q18" s="102"/>
    </row>
    <row r="19" spans="1:17" ht="6.75" customHeight="1" thickBot="1">
      <c r="A19" s="87"/>
      <c r="B19" s="91"/>
      <c r="C19" s="91"/>
      <c r="D19" s="79"/>
      <c r="E19" s="79"/>
      <c r="F19" s="79"/>
      <c r="G19" s="78"/>
      <c r="H19" s="78"/>
      <c r="I19" s="78"/>
      <c r="J19" s="36"/>
      <c r="K19" s="101"/>
      <c r="L19" s="93"/>
      <c r="M19" s="103"/>
      <c r="N19" s="191"/>
      <c r="O19" s="191"/>
      <c r="P19" s="191"/>
      <c r="Q19" s="102"/>
    </row>
    <row r="20" spans="1:17" ht="18.75" customHeight="1" thickBot="1">
      <c r="A20" s="87"/>
      <c r="B20" s="370" t="s">
        <v>96</v>
      </c>
      <c r="C20" s="371"/>
      <c r="D20" s="367">
        <f>IF(D18=0,0,SUM(D16/D18))</f>
        <v>0</v>
      </c>
      <c r="E20" s="368"/>
      <c r="F20" s="369"/>
      <c r="G20" s="92"/>
      <c r="H20" s="78"/>
      <c r="I20" s="78"/>
      <c r="J20" s="36"/>
      <c r="K20" s="101"/>
      <c r="L20" s="93"/>
      <c r="M20" s="103"/>
      <c r="N20" s="191"/>
      <c r="O20" s="191"/>
      <c r="P20" s="191"/>
      <c r="Q20" s="102"/>
    </row>
    <row r="21" spans="1:17" ht="8.25" customHeight="1" thickBot="1">
      <c r="A21" s="87"/>
      <c r="B21" s="91"/>
      <c r="C21" s="91"/>
      <c r="D21" s="200"/>
      <c r="E21" s="200"/>
      <c r="F21" s="200"/>
      <c r="G21" s="78"/>
      <c r="H21" s="78"/>
      <c r="I21" s="78"/>
      <c r="J21" s="36"/>
      <c r="K21" s="101"/>
      <c r="L21" s="93"/>
      <c r="M21" s="103"/>
      <c r="N21" s="191"/>
      <c r="O21" s="191"/>
      <c r="P21" s="191"/>
      <c r="Q21" s="102"/>
    </row>
    <row r="22" spans="1:17" ht="21" customHeight="1" thickBot="1">
      <c r="A22" s="87"/>
      <c r="B22" s="370" t="s">
        <v>101</v>
      </c>
      <c r="C22" s="371"/>
      <c r="D22" s="364">
        <f>Justificación!S30</f>
        <v>0</v>
      </c>
      <c r="E22" s="365"/>
      <c r="F22" s="366"/>
      <c r="G22" s="92"/>
      <c r="H22" s="78"/>
      <c r="I22" s="78"/>
      <c r="J22" s="36"/>
      <c r="K22" s="101"/>
      <c r="L22" s="93"/>
      <c r="M22" s="103"/>
      <c r="N22" s="191"/>
      <c r="O22" s="191"/>
      <c r="P22" s="191"/>
      <c r="Q22" s="102"/>
    </row>
    <row r="23" spans="1:17" ht="8.25" customHeight="1" thickBot="1">
      <c r="A23" s="87"/>
      <c r="B23" s="229"/>
      <c r="C23" s="238"/>
      <c r="D23" s="200"/>
      <c r="E23" s="200"/>
      <c r="F23" s="200"/>
      <c r="G23" s="92"/>
      <c r="H23" s="78"/>
      <c r="I23" s="78"/>
      <c r="J23" s="36"/>
      <c r="K23" s="101"/>
      <c r="L23" s="93"/>
      <c r="M23" s="103"/>
      <c r="N23" s="191"/>
      <c r="O23" s="191"/>
      <c r="P23" s="191"/>
      <c r="Q23" s="102"/>
    </row>
    <row r="24" spans="1:17" ht="17.25" customHeight="1" thickBot="1">
      <c r="A24" s="87"/>
      <c r="B24" s="370" t="s">
        <v>97</v>
      </c>
      <c r="C24" s="371"/>
      <c r="D24" s="364">
        <f>SUM(D16-D22)</f>
        <v>0</v>
      </c>
      <c r="E24" s="365"/>
      <c r="F24" s="366"/>
      <c r="G24" s="92"/>
      <c r="H24" s="78"/>
      <c r="I24" s="78"/>
      <c r="J24" s="36"/>
      <c r="K24" s="101"/>
      <c r="L24" s="93" t="s">
        <v>64</v>
      </c>
      <c r="M24" s="103"/>
      <c r="N24" s="191"/>
      <c r="O24" s="191"/>
      <c r="P24" s="191"/>
      <c r="Q24" s="102"/>
    </row>
    <row r="25" spans="1:17" ht="6" customHeight="1">
      <c r="A25" s="78"/>
      <c r="B25" s="78"/>
      <c r="C25" s="78"/>
      <c r="D25" s="80"/>
      <c r="E25" s="80"/>
      <c r="F25" s="80"/>
      <c r="G25" s="78"/>
      <c r="H25" s="78"/>
      <c r="I25" s="78"/>
      <c r="J25" s="36"/>
      <c r="K25" s="101"/>
      <c r="L25" s="93"/>
      <c r="M25" s="103"/>
      <c r="N25" s="191"/>
      <c r="O25" s="191"/>
      <c r="P25" s="191"/>
      <c r="Q25" s="102"/>
    </row>
    <row r="26" spans="1:17" ht="7.5" customHeight="1">
      <c r="A26" s="227"/>
      <c r="B26" s="78"/>
      <c r="C26" s="78"/>
      <c r="D26" s="78"/>
      <c r="E26" s="78"/>
      <c r="F26" s="78"/>
      <c r="G26" s="78"/>
      <c r="H26" s="78"/>
      <c r="I26" s="78"/>
      <c r="J26" s="36"/>
      <c r="K26" s="101"/>
      <c r="L26" s="93"/>
      <c r="M26" s="103"/>
      <c r="N26" s="191"/>
      <c r="O26" s="191"/>
      <c r="P26" s="191"/>
      <c r="Q26" s="102"/>
    </row>
    <row r="27" spans="1:17" ht="30" customHeight="1">
      <c r="A27" s="381" t="s">
        <v>112</v>
      </c>
      <c r="B27" s="382"/>
      <c r="C27" s="382"/>
      <c r="D27" s="382"/>
      <c r="E27" s="382"/>
      <c r="F27" s="382"/>
      <c r="G27" s="382"/>
      <c r="H27" s="382"/>
      <c r="I27" s="383"/>
      <c r="J27" s="36"/>
      <c r="K27" s="101"/>
      <c r="L27" s="103"/>
      <c r="M27" s="196"/>
      <c r="N27" s="191"/>
      <c r="O27" s="191"/>
      <c r="P27" s="191"/>
      <c r="Q27" s="102"/>
    </row>
    <row r="28" spans="1:17" ht="40.5" customHeight="1">
      <c r="A28" s="83"/>
      <c r="B28" s="195"/>
      <c r="C28" s="372" t="s">
        <v>45</v>
      </c>
      <c r="D28" s="373"/>
      <c r="E28" s="373"/>
      <c r="F28" s="373"/>
      <c r="G28" s="374"/>
      <c r="H28" s="80"/>
      <c r="I28" s="195"/>
      <c r="J28" s="36"/>
      <c r="K28" s="101"/>
      <c r="L28" s="191"/>
      <c r="M28" s="191"/>
      <c r="N28" s="191"/>
      <c r="O28" s="191"/>
      <c r="P28" s="191"/>
      <c r="Q28" s="102"/>
    </row>
    <row r="29" spans="1:17" ht="14.25">
      <c r="A29" s="83"/>
      <c r="B29" s="84"/>
      <c r="C29" s="84"/>
      <c r="D29" s="84"/>
      <c r="E29" s="84"/>
      <c r="F29" s="84"/>
      <c r="G29" s="78"/>
      <c r="H29" s="78"/>
      <c r="I29" s="84"/>
      <c r="J29" s="36"/>
      <c r="K29" s="101"/>
      <c r="L29" s="191"/>
      <c r="M29" s="191"/>
      <c r="N29" s="191"/>
      <c r="O29" s="191"/>
      <c r="P29" s="191"/>
      <c r="Q29" s="102"/>
    </row>
    <row r="30" spans="1:17" ht="7.5" customHeight="1">
      <c r="A30" s="83"/>
      <c r="B30" s="78"/>
      <c r="C30" s="79"/>
      <c r="D30" s="79"/>
      <c r="E30" s="79"/>
      <c r="F30" s="79"/>
      <c r="G30" s="78"/>
      <c r="H30" s="78"/>
      <c r="I30" s="84"/>
      <c r="K30" s="101"/>
      <c r="L30" s="191"/>
      <c r="M30" s="191"/>
      <c r="N30" s="191"/>
      <c r="O30" s="191"/>
      <c r="P30" s="191"/>
      <c r="Q30" s="102"/>
    </row>
    <row r="31" spans="1:17" ht="14.25">
      <c r="A31" s="83"/>
      <c r="B31" s="229" t="s">
        <v>61</v>
      </c>
      <c r="C31" s="375"/>
      <c r="D31" s="376"/>
      <c r="E31" s="376"/>
      <c r="F31" s="377"/>
      <c r="G31" s="92"/>
      <c r="H31" s="78"/>
      <c r="I31" s="84"/>
      <c r="K31" s="101"/>
      <c r="L31" s="191"/>
      <c r="M31" s="191"/>
      <c r="N31" s="191"/>
      <c r="O31" s="191"/>
      <c r="P31" s="191"/>
      <c r="Q31" s="102"/>
    </row>
    <row r="32" spans="1:17" ht="14.25">
      <c r="A32" s="83"/>
      <c r="B32" s="78"/>
      <c r="C32" s="80"/>
      <c r="D32" s="80"/>
      <c r="E32" s="80"/>
      <c r="F32" s="80"/>
      <c r="G32" s="78"/>
      <c r="H32" s="78"/>
      <c r="I32" s="84"/>
      <c r="K32" s="101"/>
      <c r="L32" s="191"/>
      <c r="M32" s="191"/>
      <c r="N32" s="191"/>
      <c r="O32" s="191"/>
      <c r="P32" s="191"/>
      <c r="Q32" s="102"/>
    </row>
    <row r="33" spans="1:17" ht="14.25">
      <c r="A33" s="83"/>
      <c r="B33" s="78"/>
      <c r="C33" s="78"/>
      <c r="D33" s="78"/>
      <c r="E33" s="78"/>
      <c r="F33" s="78"/>
      <c r="G33" s="78"/>
      <c r="H33" s="78"/>
      <c r="I33" s="84"/>
      <c r="K33" s="101"/>
      <c r="L33" s="191"/>
      <c r="M33" s="191"/>
      <c r="N33" s="191"/>
      <c r="O33" s="191"/>
      <c r="P33" s="191"/>
      <c r="Q33" s="102"/>
    </row>
    <row r="34" spans="1:9" ht="17.25" customHeight="1">
      <c r="A34" s="83"/>
      <c r="B34" s="78"/>
      <c r="C34" s="78"/>
      <c r="D34" s="78"/>
      <c r="E34" s="78"/>
      <c r="F34" s="378" t="s">
        <v>62</v>
      </c>
      <c r="G34" s="379"/>
      <c r="H34" s="379"/>
      <c r="I34" s="380"/>
    </row>
    <row r="35" spans="1:9" ht="38.25" customHeight="1" thickBot="1">
      <c r="A35" s="351" t="s">
        <v>100</v>
      </c>
      <c r="B35" s="352"/>
      <c r="C35" s="352"/>
      <c r="D35" s="352"/>
      <c r="E35" s="352"/>
      <c r="F35" s="352"/>
      <c r="G35" s="352"/>
      <c r="H35" s="352"/>
      <c r="I35" s="353"/>
    </row>
  </sheetData>
  <sheetProtection password="D09F" sheet="1"/>
  <mergeCells count="25">
    <mergeCell ref="B20:C20"/>
    <mergeCell ref="D24:F24"/>
    <mergeCell ref="C28:G28"/>
    <mergeCell ref="C31:F31"/>
    <mergeCell ref="F34:I34"/>
    <mergeCell ref="B24:C24"/>
    <mergeCell ref="A27:I27"/>
    <mergeCell ref="B22:C22"/>
    <mergeCell ref="D22:F22"/>
    <mergeCell ref="A35:I35"/>
    <mergeCell ref="D12:F12"/>
    <mergeCell ref="D14:F14"/>
    <mergeCell ref="D16:F16"/>
    <mergeCell ref="A10:I10"/>
    <mergeCell ref="B18:C18"/>
    <mergeCell ref="D18:F18"/>
    <mergeCell ref="D20:F20"/>
    <mergeCell ref="B12:C12"/>
    <mergeCell ref="B14:C14"/>
    <mergeCell ref="A1:I1"/>
    <mergeCell ref="B5:C5"/>
    <mergeCell ref="E5:G5"/>
    <mergeCell ref="G7:H7"/>
    <mergeCell ref="A7:E7"/>
    <mergeCell ref="B2:G2"/>
  </mergeCells>
  <conditionalFormatting sqref="D24:F24">
    <cfRule type="cellIs" priority="1" dxfId="18" operator="lessThan" stopIfTrue="1">
      <formula>0</formula>
    </cfRule>
  </conditionalFormatting>
  <dataValidations count="1">
    <dataValidation type="list" allowBlank="1" showInputMessage="1" showErrorMessage="1" sqref="E5:G5">
      <formula1>$N$4:$N$6</formula1>
    </dataValidation>
  </dataValidations>
  <printOptions horizontalCentered="1"/>
  <pageMargins left="0.9055118110236221" right="0.5118110236220472" top="1.7322834645669292" bottom="0.7480314960629921" header="0.31496062992125984" footer="0.31496062992125984"/>
  <pageSetup fitToHeight="1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PageLayoutView="0" workbookViewId="0" topLeftCell="A1">
      <selection activeCell="L2" sqref="L2"/>
    </sheetView>
  </sheetViews>
  <sheetFormatPr defaultColWidth="11.421875" defaultRowHeight="15"/>
  <cols>
    <col min="1" max="1" width="6.421875" style="0" customWidth="1"/>
    <col min="2" max="2" width="14.421875" style="0" customWidth="1"/>
    <col min="3" max="3" width="29.421875" style="0" customWidth="1"/>
    <col min="4" max="4" width="6.140625" style="0" customWidth="1"/>
    <col min="5" max="5" width="8.7109375" style="0" customWidth="1"/>
    <col min="6" max="6" width="8.140625" style="0" customWidth="1"/>
    <col min="7" max="7" width="19.421875" style="0" customWidth="1"/>
    <col min="8" max="8" width="1.7109375" style="0" customWidth="1"/>
    <col min="9" max="9" width="14.140625" style="0" customWidth="1"/>
  </cols>
  <sheetData>
    <row r="1" spans="1:19" ht="103.5" customHeight="1" thickBot="1">
      <c r="A1" s="327"/>
      <c r="B1" s="328"/>
      <c r="C1" s="328"/>
      <c r="D1" s="328"/>
      <c r="E1" s="328"/>
      <c r="F1" s="328"/>
      <c r="G1" s="328"/>
      <c r="H1" s="328"/>
      <c r="I1" s="329"/>
      <c r="J1" s="73"/>
      <c r="K1" s="73"/>
      <c r="L1" s="73"/>
      <c r="M1" s="73"/>
      <c r="N1" s="73"/>
      <c r="O1" s="73"/>
      <c r="P1" s="73"/>
      <c r="S1" s="35"/>
    </row>
    <row r="2" spans="1:19" ht="18.75" thickBot="1">
      <c r="A2" s="83"/>
      <c r="B2" s="94"/>
      <c r="C2" s="396" t="s">
        <v>104</v>
      </c>
      <c r="D2" s="397"/>
      <c r="E2" s="397"/>
      <c r="F2" s="397"/>
      <c r="G2" s="398"/>
      <c r="H2" s="92"/>
      <c r="I2" s="84"/>
      <c r="J2" s="58"/>
      <c r="K2" s="12"/>
      <c r="L2" s="12"/>
      <c r="M2" s="43"/>
      <c r="N2" s="12"/>
      <c r="O2" s="12"/>
      <c r="P2" s="12"/>
      <c r="S2" s="35"/>
    </row>
    <row r="3" spans="1:19" ht="14.25">
      <c r="A3" s="81"/>
      <c r="B3" s="79"/>
      <c r="C3" s="21"/>
      <c r="D3" s="75"/>
      <c r="E3" s="75"/>
      <c r="F3" s="76"/>
      <c r="G3" s="77"/>
      <c r="H3" s="32"/>
      <c r="I3" s="82"/>
      <c r="J3" s="74"/>
      <c r="K3" s="53"/>
      <c r="L3" s="37"/>
      <c r="M3" s="45"/>
      <c r="N3" s="32"/>
      <c r="O3" s="32"/>
      <c r="P3" s="32"/>
      <c r="S3" s="35"/>
    </row>
    <row r="4" spans="1:10" ht="15" thickBot="1">
      <c r="A4" s="83"/>
      <c r="B4" s="78"/>
      <c r="C4" s="78"/>
      <c r="D4" s="78"/>
      <c r="E4" s="79"/>
      <c r="F4" s="79"/>
      <c r="G4" s="79"/>
      <c r="H4" s="78"/>
      <c r="I4" s="84"/>
      <c r="J4" s="36"/>
    </row>
    <row r="5" spans="1:16" ht="15" thickBot="1">
      <c r="A5" s="85" t="s">
        <v>55</v>
      </c>
      <c r="B5" s="330"/>
      <c r="C5" s="331"/>
      <c r="D5" s="201" t="s">
        <v>56</v>
      </c>
      <c r="E5" s="399"/>
      <c r="F5" s="400"/>
      <c r="G5" s="401"/>
      <c r="H5" s="202" t="s">
        <v>60</v>
      </c>
      <c r="I5" s="84"/>
      <c r="J5" s="36"/>
      <c r="K5" s="101"/>
      <c r="L5" s="101"/>
      <c r="M5" s="101"/>
      <c r="N5" s="103" t="s">
        <v>85</v>
      </c>
      <c r="O5" s="101"/>
      <c r="P5" s="101"/>
    </row>
    <row r="6" spans="1:16" ht="23.25" customHeight="1" thickBot="1">
      <c r="A6" s="86"/>
      <c r="B6" s="79"/>
      <c r="C6" s="79"/>
      <c r="D6" s="79"/>
      <c r="E6" s="200"/>
      <c r="F6" s="200"/>
      <c r="G6" s="200"/>
      <c r="H6" s="79"/>
      <c r="I6" s="84"/>
      <c r="J6" s="36"/>
      <c r="K6" s="101"/>
      <c r="L6" s="103"/>
      <c r="M6" s="103"/>
      <c r="N6" s="103" t="s">
        <v>86</v>
      </c>
      <c r="O6" s="101"/>
      <c r="P6" s="101"/>
    </row>
    <row r="7" spans="1:16" ht="15" thickBot="1">
      <c r="A7" s="96"/>
      <c r="B7" s="321">
        <f>IF(resumen!D10="","",resumen!D10)</f>
      </c>
      <c r="C7" s="322"/>
      <c r="D7" s="322"/>
      <c r="E7" s="323"/>
      <c r="F7" s="104" t="s">
        <v>63</v>
      </c>
      <c r="G7" s="321">
        <f>IF(resumen!D11="","",resumen!D11)</f>
      </c>
      <c r="H7" s="323"/>
      <c r="I7" s="97"/>
      <c r="J7" s="36"/>
      <c r="K7" s="101"/>
      <c r="L7" s="103"/>
      <c r="M7" s="103"/>
      <c r="N7" s="103"/>
      <c r="O7" s="106"/>
      <c r="P7" s="106"/>
    </row>
    <row r="8" spans="1:16" ht="16.5" customHeight="1">
      <c r="A8" s="96"/>
      <c r="B8" s="80"/>
      <c r="C8" s="80"/>
      <c r="D8" s="80"/>
      <c r="E8" s="80"/>
      <c r="F8" s="80"/>
      <c r="G8" s="80"/>
      <c r="H8" s="80"/>
      <c r="I8" s="97"/>
      <c r="J8" s="36"/>
      <c r="K8" s="101"/>
      <c r="L8" s="191"/>
      <c r="M8" s="191"/>
      <c r="N8" s="191"/>
      <c r="O8" s="191"/>
      <c r="P8" s="191"/>
    </row>
    <row r="9" spans="1:17" ht="7.5" customHeight="1">
      <c r="A9" s="96"/>
      <c r="B9" s="78"/>
      <c r="C9" s="78"/>
      <c r="D9" s="78"/>
      <c r="E9" s="78"/>
      <c r="F9" s="78"/>
      <c r="G9" s="78"/>
      <c r="H9" s="78"/>
      <c r="I9" s="97"/>
      <c r="J9" s="36"/>
      <c r="K9" s="101"/>
      <c r="L9" s="93" t="s">
        <v>57</v>
      </c>
      <c r="M9" s="103"/>
      <c r="N9" s="191"/>
      <c r="O9" s="191"/>
      <c r="P9" s="191"/>
      <c r="Q9" s="102"/>
    </row>
    <row r="10" spans="1:17" ht="14.25">
      <c r="A10" s="360" t="s">
        <v>87</v>
      </c>
      <c r="B10" s="333"/>
      <c r="C10" s="333"/>
      <c r="D10" s="333"/>
      <c r="E10" s="333"/>
      <c r="F10" s="333"/>
      <c r="G10" s="333"/>
      <c r="H10" s="333"/>
      <c r="I10" s="361"/>
      <c r="J10" s="36"/>
      <c r="K10" s="101"/>
      <c r="L10" s="93" t="s">
        <v>58</v>
      </c>
      <c r="M10" s="103"/>
      <c r="N10" s="191"/>
      <c r="O10" s="191"/>
      <c r="P10" s="191"/>
      <c r="Q10" s="102"/>
    </row>
    <row r="11" spans="1:17" ht="18.75" customHeight="1" thickBot="1">
      <c r="A11" s="87"/>
      <c r="B11" s="80"/>
      <c r="C11" s="80"/>
      <c r="D11" s="80"/>
      <c r="E11" s="80"/>
      <c r="F11" s="80"/>
      <c r="G11" s="80"/>
      <c r="H11" s="80"/>
      <c r="I11" s="98"/>
      <c r="J11" s="36"/>
      <c r="K11" s="101"/>
      <c r="L11" s="93" t="s">
        <v>59</v>
      </c>
      <c r="M11" s="103"/>
      <c r="N11" s="191"/>
      <c r="O11" s="191"/>
      <c r="P11" s="191"/>
      <c r="Q11" s="102"/>
    </row>
    <row r="12" spans="1:17" ht="17.25" customHeight="1" thickBot="1">
      <c r="A12" s="87"/>
      <c r="B12" s="387">
        <f>IF(resumen!D13="","",resumen!D13)</f>
      </c>
      <c r="C12" s="388"/>
      <c r="D12" s="388"/>
      <c r="E12" s="388"/>
      <c r="F12" s="388"/>
      <c r="G12" s="388"/>
      <c r="H12" s="388"/>
      <c r="I12" s="389"/>
      <c r="J12" s="36"/>
      <c r="K12" s="101"/>
      <c r="L12" s="93" t="s">
        <v>64</v>
      </c>
      <c r="M12" s="103"/>
      <c r="N12" s="191"/>
      <c r="O12" s="191"/>
      <c r="P12" s="191"/>
      <c r="Q12" s="102"/>
    </row>
    <row r="13" spans="1:17" ht="18.75" customHeight="1" thickBot="1">
      <c r="A13" s="78"/>
      <c r="B13" s="78"/>
      <c r="C13" s="78"/>
      <c r="D13" s="78"/>
      <c r="E13" s="78"/>
      <c r="F13" s="78"/>
      <c r="G13" s="78"/>
      <c r="H13" s="97"/>
      <c r="I13" s="198"/>
      <c r="J13" s="36"/>
      <c r="K13" s="101"/>
      <c r="L13" s="93"/>
      <c r="M13" s="103"/>
      <c r="N13" s="191"/>
      <c r="O13" s="191"/>
      <c r="P13" s="191"/>
      <c r="Q13" s="102"/>
    </row>
    <row r="14" spans="1:17" ht="15" thickBot="1">
      <c r="A14" s="360" t="s">
        <v>89</v>
      </c>
      <c r="B14" s="333"/>
      <c r="C14" s="384"/>
      <c r="D14" s="304" t="str">
        <f>resumen!D4</f>
        <v>201x-02-61xx-00</v>
      </c>
      <c r="E14" s="305"/>
      <c r="F14" s="306"/>
      <c r="G14" s="194" t="s">
        <v>107</v>
      </c>
      <c r="H14" s="194"/>
      <c r="I14" s="97"/>
      <c r="J14" s="197"/>
      <c r="K14" s="101"/>
      <c r="L14" s="93" t="s">
        <v>67</v>
      </c>
      <c r="M14" s="103"/>
      <c r="N14" s="191"/>
      <c r="O14" s="191"/>
      <c r="P14" s="191"/>
      <c r="Q14" s="102"/>
    </row>
    <row r="15" spans="1:17" ht="15" customHeight="1" thickBot="1">
      <c r="A15" s="83"/>
      <c r="B15" s="78"/>
      <c r="C15" s="78"/>
      <c r="D15" s="78"/>
      <c r="E15" s="79"/>
      <c r="F15" s="79"/>
      <c r="G15" s="240" t="s">
        <v>109</v>
      </c>
      <c r="H15" s="79"/>
      <c r="I15" s="241">
        <f>'Certificación mano de obra'!D24</f>
        <v>0</v>
      </c>
      <c r="J15" s="36"/>
      <c r="K15" s="101"/>
      <c r="L15" s="93"/>
      <c r="M15" s="103"/>
      <c r="N15" s="191"/>
      <c r="O15" s="191"/>
      <c r="P15" s="191"/>
      <c r="Q15" s="102"/>
    </row>
    <row r="16" spans="1:17" ht="15" customHeight="1" thickBot="1">
      <c r="A16" s="83"/>
      <c r="B16" s="200"/>
      <c r="C16" s="200"/>
      <c r="D16" s="200"/>
      <c r="E16" s="79"/>
      <c r="F16" s="79"/>
      <c r="G16" s="240" t="s">
        <v>110</v>
      </c>
      <c r="H16" s="79"/>
      <c r="I16" s="239"/>
      <c r="J16" s="36"/>
      <c r="K16" s="101"/>
      <c r="L16" s="93"/>
      <c r="M16" s="103"/>
      <c r="N16" s="191"/>
      <c r="O16" s="191"/>
      <c r="P16" s="191"/>
      <c r="Q16" s="102"/>
    </row>
    <row r="17" spans="1:17" ht="15" customHeight="1" thickBot="1">
      <c r="A17" s="83"/>
      <c r="B17" s="97"/>
      <c r="C17" s="97"/>
      <c r="D17" s="97"/>
      <c r="E17" s="79"/>
      <c r="F17" s="79"/>
      <c r="G17" s="240" t="s">
        <v>108</v>
      </c>
      <c r="H17" s="79"/>
      <c r="I17" s="241">
        <f>SUM(I15:I16)</f>
        <v>0</v>
      </c>
      <c r="J17" s="36"/>
      <c r="K17" s="101"/>
      <c r="L17" s="93"/>
      <c r="M17" s="103"/>
      <c r="N17" s="191"/>
      <c r="O17" s="191"/>
      <c r="P17" s="191"/>
      <c r="Q17" s="102"/>
    </row>
    <row r="18" spans="1:17" ht="18" customHeight="1" thickBot="1">
      <c r="A18" s="83"/>
      <c r="B18" s="200" t="s">
        <v>88</v>
      </c>
      <c r="C18" s="200"/>
      <c r="D18" s="200"/>
      <c r="E18" s="79"/>
      <c r="F18" s="79"/>
      <c r="G18" s="79"/>
      <c r="H18" s="79"/>
      <c r="I18" s="79"/>
      <c r="J18" s="36"/>
      <c r="K18" s="101"/>
      <c r="L18" s="103"/>
      <c r="M18" s="103"/>
      <c r="N18" s="191"/>
      <c r="O18" s="191"/>
      <c r="P18" s="191"/>
      <c r="Q18" s="102"/>
    </row>
    <row r="19" spans="1:17" ht="30" customHeight="1">
      <c r="A19" s="199"/>
      <c r="B19" s="390"/>
      <c r="C19" s="391"/>
      <c r="D19" s="391"/>
      <c r="E19" s="391"/>
      <c r="F19" s="391"/>
      <c r="G19" s="391"/>
      <c r="H19" s="391"/>
      <c r="I19" s="392"/>
      <c r="J19" s="36"/>
      <c r="K19" s="101"/>
      <c r="L19" s="103"/>
      <c r="M19" s="196"/>
      <c r="N19" s="191"/>
      <c r="O19" s="191"/>
      <c r="P19" s="191"/>
      <c r="Q19" s="102"/>
    </row>
    <row r="20" spans="1:17" ht="38.25" customHeight="1" thickBot="1">
      <c r="A20" s="199"/>
      <c r="B20" s="393"/>
      <c r="C20" s="394"/>
      <c r="D20" s="394"/>
      <c r="E20" s="394"/>
      <c r="F20" s="394"/>
      <c r="G20" s="394"/>
      <c r="H20" s="394"/>
      <c r="I20" s="395"/>
      <c r="J20" s="36"/>
      <c r="K20" s="101"/>
      <c r="L20" s="103"/>
      <c r="M20" s="196"/>
      <c r="N20" s="191"/>
      <c r="O20" s="191"/>
      <c r="P20" s="191"/>
      <c r="Q20" s="102"/>
    </row>
    <row r="21" spans="1:17" ht="40.5" customHeight="1">
      <c r="A21" s="83"/>
      <c r="B21" s="195"/>
      <c r="C21" s="372" t="s">
        <v>45</v>
      </c>
      <c r="D21" s="373"/>
      <c r="E21" s="373"/>
      <c r="F21" s="373"/>
      <c r="G21" s="374"/>
      <c r="H21" s="80"/>
      <c r="I21" s="195"/>
      <c r="J21" s="36"/>
      <c r="K21" s="101"/>
      <c r="L21" s="191"/>
      <c r="M21" s="191"/>
      <c r="N21" s="191"/>
      <c r="O21" s="191"/>
      <c r="P21" s="191"/>
      <c r="Q21" s="102"/>
    </row>
    <row r="22" spans="1:17" ht="14.25">
      <c r="A22" s="83"/>
      <c r="B22" s="84"/>
      <c r="C22" s="84"/>
      <c r="D22" s="84"/>
      <c r="E22" s="84"/>
      <c r="F22" s="84"/>
      <c r="G22" s="78"/>
      <c r="H22" s="78"/>
      <c r="I22" s="84"/>
      <c r="J22" s="36"/>
      <c r="K22" s="101"/>
      <c r="L22" s="191"/>
      <c r="M22" s="191"/>
      <c r="N22" s="191"/>
      <c r="O22" s="191"/>
      <c r="P22" s="191"/>
      <c r="Q22" s="102"/>
    </row>
    <row r="23" spans="1:17" ht="14.25">
      <c r="A23" s="83"/>
      <c r="B23" s="78"/>
      <c r="C23" s="78"/>
      <c r="D23" s="78"/>
      <c r="E23" s="78"/>
      <c r="F23" s="78"/>
      <c r="G23" s="78"/>
      <c r="H23" s="78"/>
      <c r="I23" s="84"/>
      <c r="K23" s="101"/>
      <c r="L23" s="191"/>
      <c r="M23" s="191"/>
      <c r="N23" s="191"/>
      <c r="O23" s="191"/>
      <c r="P23" s="191"/>
      <c r="Q23" s="102"/>
    </row>
    <row r="24" spans="1:17" ht="14.25">
      <c r="A24" s="83"/>
      <c r="B24" s="78"/>
      <c r="C24" s="78"/>
      <c r="D24" s="78"/>
      <c r="E24" s="78"/>
      <c r="F24" s="78"/>
      <c r="G24" s="78"/>
      <c r="H24" s="78"/>
      <c r="I24" s="84"/>
      <c r="K24" s="101"/>
      <c r="L24" s="191"/>
      <c r="M24" s="191"/>
      <c r="N24" s="191"/>
      <c r="O24" s="191"/>
      <c r="P24" s="191"/>
      <c r="Q24" s="102"/>
    </row>
    <row r="25" spans="1:17" ht="14.25">
      <c r="A25" s="83"/>
      <c r="B25" s="91" t="s">
        <v>61</v>
      </c>
      <c r="C25" s="385"/>
      <c r="D25" s="386"/>
      <c r="E25" s="386"/>
      <c r="F25" s="386"/>
      <c r="G25" s="78"/>
      <c r="H25" s="78"/>
      <c r="I25" s="84"/>
      <c r="K25" s="101"/>
      <c r="L25" s="191"/>
      <c r="M25" s="191"/>
      <c r="N25" s="191"/>
      <c r="O25" s="191"/>
      <c r="P25" s="191"/>
      <c r="Q25" s="102"/>
    </row>
    <row r="26" spans="1:17" ht="14.25">
      <c r="A26" s="83"/>
      <c r="B26" s="78"/>
      <c r="C26" s="78"/>
      <c r="D26" s="78"/>
      <c r="E26" s="78"/>
      <c r="F26" s="78"/>
      <c r="G26" s="78"/>
      <c r="H26" s="78"/>
      <c r="I26" s="84"/>
      <c r="K26" s="101"/>
      <c r="L26" s="191"/>
      <c r="M26" s="191"/>
      <c r="N26" s="191"/>
      <c r="O26" s="191"/>
      <c r="P26" s="191"/>
      <c r="Q26" s="102"/>
    </row>
    <row r="27" spans="1:17" ht="14.25">
      <c r="A27" s="83"/>
      <c r="B27" s="78"/>
      <c r="C27" s="78"/>
      <c r="D27" s="78"/>
      <c r="E27" s="78"/>
      <c r="F27" s="78"/>
      <c r="G27" s="78"/>
      <c r="H27" s="78"/>
      <c r="I27" s="84"/>
      <c r="K27" s="101"/>
      <c r="L27" s="191"/>
      <c r="M27" s="191"/>
      <c r="N27" s="191"/>
      <c r="O27" s="191"/>
      <c r="P27" s="191"/>
      <c r="Q27" s="102"/>
    </row>
    <row r="28" spans="1:9" ht="14.25">
      <c r="A28" s="83"/>
      <c r="B28" s="78"/>
      <c r="C28" s="78"/>
      <c r="D28" s="78"/>
      <c r="E28" s="78"/>
      <c r="F28" s="318" t="s">
        <v>62</v>
      </c>
      <c r="G28" s="319"/>
      <c r="H28" s="319"/>
      <c r="I28" s="320"/>
    </row>
    <row r="29" spans="1:9" ht="30" customHeight="1" thickBot="1">
      <c r="A29" s="351" t="s">
        <v>105</v>
      </c>
      <c r="B29" s="352"/>
      <c r="C29" s="352"/>
      <c r="D29" s="352"/>
      <c r="E29" s="352"/>
      <c r="F29" s="352"/>
      <c r="G29" s="352"/>
      <c r="H29" s="352"/>
      <c r="I29" s="353"/>
    </row>
  </sheetData>
  <sheetProtection password="D09F" sheet="1"/>
  <mergeCells count="15">
    <mergeCell ref="A1:I1"/>
    <mergeCell ref="C2:G2"/>
    <mergeCell ref="B5:C5"/>
    <mergeCell ref="E5:G5"/>
    <mergeCell ref="B7:E7"/>
    <mergeCell ref="G7:H7"/>
    <mergeCell ref="C21:G21"/>
    <mergeCell ref="A29:I29"/>
    <mergeCell ref="A10:I10"/>
    <mergeCell ref="A14:C14"/>
    <mergeCell ref="C25:F25"/>
    <mergeCell ref="F28:I28"/>
    <mergeCell ref="B12:I12"/>
    <mergeCell ref="D14:F14"/>
    <mergeCell ref="B19:I20"/>
  </mergeCells>
  <dataValidations count="1">
    <dataValidation type="list" allowBlank="1" showInputMessage="1" showErrorMessage="1" sqref="E5:G5">
      <formula1>$N$4:$N$6</formula1>
    </dataValidation>
  </dataValidations>
  <printOptions horizontalCentered="1"/>
  <pageMargins left="0.9055118110236221" right="0.5118110236220472" top="1.7322834645669292" bottom="0.7480314960629921" header="0.31496062992125984" footer="0.31496062992125984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GARCIA CAMPILLO, FCO.JOSE</dc:creator>
  <cp:keywords/>
  <dc:description/>
  <cp:lastModifiedBy>Francisco José García Campillo</cp:lastModifiedBy>
  <cp:lastPrinted>2020-03-17T09:05:00Z</cp:lastPrinted>
  <dcterms:created xsi:type="dcterms:W3CDTF">2016-04-17T07:59:54Z</dcterms:created>
  <dcterms:modified xsi:type="dcterms:W3CDTF">2022-09-25T07:58:42Z</dcterms:modified>
  <cp:category/>
  <cp:version/>
  <cp:contentType/>
  <cp:contentStatus/>
</cp:coreProperties>
</file>